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mvitales\Documents\Work Stuff\2024\NEDA Board-ICC Guidelines\sep\"/>
    </mc:Choice>
  </mc:AlternateContent>
  <xr:revisionPtr revIDLastSave="0" documentId="13_ncr:1_{D2AD8B8A-0DEC-4B17-A278-AF5DFAAA34C6}" xr6:coauthVersionLast="47" xr6:coauthVersionMax="47" xr10:uidLastSave="{00000000-0000-0000-0000-000000000000}"/>
  <bookViews>
    <workbookView xWindow="-110" yWindow="-110" windowWidth="19420" windowHeight="12220" tabRatio="717" firstSheet="1" activeTab="1" xr2:uid="{00000000-000D-0000-FFFF-FFFF00000000}"/>
  </bookViews>
  <sheets>
    <sheet name="ANNEX A - ICC Guidelines" sheetId="1" state="hidden" r:id="rId1"/>
    <sheet name="PTC Form 1" sheetId="10" r:id="rId2"/>
    <sheet name="PTC Form 2" sheetId="11" r:id="rId3"/>
    <sheet name="PTC Form 3" sheetId="17" r:id="rId4"/>
    <sheet name="PTC Form 4" sheetId="13" r:id="rId5"/>
    <sheet name="PTC Form 5" sheetId="14" r:id="rId6"/>
    <sheet name="Sheet16" sheetId="2"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1" hidden="1">'PTC Form 1'!$B$3:$G$73</definedName>
    <definedName name="_xlnm._FilterDatabase" localSheetId="5" hidden="1">'PTC Form 5'!#REF!</definedName>
    <definedName name="a__Is_the_project_aligned_with_government_economic_plans?" comment="Yes" localSheetId="1">'[1]SP AF9 Criteria - for ICC'!$C$11</definedName>
    <definedName name="a__Is_the_project_aligned_with_government_economic_plans?" comment="Yes" localSheetId="2">'[2]SP AF9 Criteria - for ICC'!$C$11</definedName>
    <definedName name="a__Is_the_project_aligned_with_government_economic_plans?" comment="Yes" localSheetId="5">'[3]SP AF9 Criteria - for ICC'!$C$11</definedName>
    <definedName name="a__Is_the_project_aligned_with_government_economic_plans?" comment="Yes">'[1]SP AF9 Criteria - for ICC'!$C$11</definedName>
    <definedName name="a99999999999999" localSheetId="1">'[5]SP AF EoD TP'!#REF!</definedName>
    <definedName name="a99999999999999" localSheetId="2">'[4]SP AF EoD TP'!#REF!</definedName>
    <definedName name="a99999999999999" localSheetId="3">'[5]SP AF EoD TP'!#REF!</definedName>
    <definedName name="a99999999999999" localSheetId="4">'[4]SP AF EoD TP'!#REF!</definedName>
    <definedName name="a99999999999999" localSheetId="5">'[6]USP AF8'!#REF!</definedName>
    <definedName name="a99999999999999">'[4]SP AF EoD TP'!#REF!</definedName>
    <definedName name="aaa" localSheetId="2">'[5]SP AF EoD TP'!#REF!</definedName>
    <definedName name="aaa" localSheetId="4">'[5]SP AF EoD TP'!#REF!</definedName>
    <definedName name="aaa">'[5]SP AF EoD TP'!#REF!</definedName>
    <definedName name="asds" localSheetId="1">'[5]SP AF EoD TP'!#REF!</definedName>
    <definedName name="asds" localSheetId="2">'[4]SP AF EoD TP'!#REF!</definedName>
    <definedName name="asds" localSheetId="3">'[5]SP AF EoD TP'!#REF!</definedName>
    <definedName name="asds">'[4]SP AF EoD TP'!#REF!</definedName>
    <definedName name="_xlnm.Print_Area" localSheetId="1">'PTC Form 1'!$A$1:$G$150</definedName>
    <definedName name="_xlnm.Print_Area" localSheetId="2">'PTC Form 2'!$A$1:$Q$107</definedName>
    <definedName name="_xlnm.Print_Area" localSheetId="4">'PTC Form 4'!$A$1:$H$34</definedName>
    <definedName name="_xlnm.Print_Area" localSheetId="5">'PTC Form 5'!$A$1:$E$47</definedName>
    <definedName name="_xlnm.Print_Titles" localSheetId="3">'PTC Form 3'!$14:$14</definedName>
    <definedName name="_xlnm.Print_Titles" localSheetId="5">'PTC Form 5'!$12:$12</definedName>
    <definedName name="StatusCompositeKey" localSheetId="1">'[7]Listes - General'!$BE$4:$BE$18</definedName>
    <definedName name="StatusCompositeKey" localSheetId="2">'[8]Listes - General'!$BE$4:$BE$18</definedName>
    <definedName name="StatusCompositeKey" localSheetId="3">'[7]Listes - General'!$BE$4:$BE$18</definedName>
    <definedName name="StatusCompositeKey" localSheetId="5">'[9]Listes - General'!$BE$4:$BE$18</definedName>
    <definedName name="StatusCompositeKey">'[8]Listes - General'!$BE$4:$BE$18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6" roundtripDataSignature="AMtx7mir1uobjybf3ogOEu6gRpGMotz+Dg=="/>
    </ext>
  </extLst>
</workbook>
</file>

<file path=xl/calcChain.xml><?xml version="1.0" encoding="utf-8"?>
<calcChain xmlns="http://schemas.openxmlformats.org/spreadsheetml/2006/main">
  <c r="E55" i="11" l="1" a="1"/>
  <c r="E55" i="11" s="1"/>
  <c r="E69" i="11"/>
  <c r="E67" i="11"/>
  <c r="E70" i="11"/>
  <c r="C63" i="11" l="1"/>
  <c r="J86" i="11"/>
  <c r="G86" i="11"/>
  <c r="C77" i="11"/>
  <c r="C78" i="11" s="1"/>
  <c r="C79" i="11" s="1"/>
  <c r="C80" i="11" s="1"/>
  <c r="C81" i="11" s="1"/>
  <c r="C82" i="11" s="1"/>
  <c r="C83" i="11" s="1"/>
  <c r="C84" i="11" s="1"/>
  <c r="C85" i="11" s="1"/>
  <c r="C65" i="11"/>
  <c r="C64" i="11"/>
  <c r="E56" i="11"/>
  <c r="E53" i="11"/>
  <c r="E45" i="11"/>
  <c r="E46" i="11" s="1"/>
  <c r="E44" i="11"/>
  <c r="E43" i="11" a="1"/>
  <c r="E43" i="11" s="1"/>
  <c r="E41" i="11"/>
  <c r="J34" i="11"/>
  <c r="G34" i="11"/>
  <c r="K33" i="11"/>
  <c r="K32" i="11"/>
  <c r="K31" i="11"/>
  <c r="K30" i="11"/>
  <c r="K29" i="11"/>
  <c r="K28" i="11"/>
  <c r="K27" i="11"/>
  <c r="K26" i="11"/>
  <c r="K25" i="11"/>
  <c r="C25" i="11"/>
  <c r="C26" i="11" s="1"/>
  <c r="C27" i="11" s="1"/>
  <c r="C28" i="11" s="1"/>
  <c r="C29" i="11" s="1"/>
  <c r="C30" i="11" s="1"/>
  <c r="C31" i="11" s="1"/>
  <c r="C32" i="11" s="1"/>
  <c r="C33" i="11" s="1"/>
  <c r="K24" i="11"/>
  <c r="D71" i="1" l="1"/>
  <c r="D7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<sst xmlns="http://schemas.openxmlformats.org/spreadsheetml/2006/main" count="1023" uniqueCount="647">
  <si>
    <t xml:space="preserve">Operations and Maintenance of Bicol International Airport                                </t>
  </si>
  <si>
    <r>
      <rPr>
        <b/>
        <i/>
        <sz val="10"/>
        <color theme="1"/>
        <rFont val="Arial Narrow"/>
        <family val="2"/>
      </rPr>
      <t>List of documentary requirements for unsolicited projects pursuant to Section 10.7 of the 2022 BOT Law IRR</t>
    </r>
  </si>
  <si>
    <r>
      <rPr>
        <b/>
        <sz val="10"/>
        <color rgb="FFFFFFFF"/>
        <rFont val="&quot;Arial Narrow&quot;"/>
      </rPr>
      <t>No.</t>
    </r>
  </si>
  <si>
    <r>
      <rPr>
        <b/>
        <sz val="10"/>
        <color rgb="FFFFFFFF"/>
        <rFont val="&quot;Arial Narrow&quot;, Arial"/>
      </rPr>
      <t xml:space="preserve">Document
</t>
    </r>
    <r>
      <rPr>
        <b/>
        <sz val="10"/>
        <color rgb="FFFFFFFF"/>
        <rFont val="&quot;Arial Narrow&quot;, Arial"/>
      </rPr>
      <t>(should be in searchable format)</t>
    </r>
  </si>
  <si>
    <r>
      <rPr>
        <b/>
        <sz val="10"/>
        <color rgb="FFFFFFFF"/>
        <rFont val="&quot;Arial Narrow&quot;"/>
      </rPr>
      <t>Description/Remarks</t>
    </r>
  </si>
  <si>
    <t>Agency Remarks
(indicate which specific tab/cells/ annex/page(s) the document or information is found)</t>
  </si>
  <si>
    <t>Evaluator Remarks</t>
  </si>
  <si>
    <t>Project Name (as stated in document)</t>
  </si>
  <si>
    <r>
      <rPr>
        <sz val="10"/>
        <color theme="1"/>
        <rFont val="Arial Narrow"/>
        <family val="2"/>
      </rPr>
      <t>Letter of the Agency to the ICC submitting the project for approval</t>
    </r>
  </si>
  <si>
    <r>
      <rPr>
        <sz val="10"/>
        <color theme="1"/>
        <rFont val="Arial Narrow"/>
        <family val="2"/>
      </rPr>
      <t>The letter should indicate the following:</t>
    </r>
  </si>
  <si>
    <t>Submitted:
DOTr_DRP_20230510_1_ DOTr and CAAP Re-endorsement</t>
  </si>
  <si>
    <r>
      <t xml:space="preserve">Document submitted
</t>
    </r>
    <r>
      <rPr>
        <i/>
        <sz val="10"/>
        <color theme="1"/>
        <rFont val="Arial Narrow"/>
        <family val="2"/>
      </rPr>
      <t>Submitted as "re-endorsement" and as per ICC Guidelines, this should be considered as new project</t>
    </r>
  </si>
  <si>
    <t>Operations and Maintenance of Bicol International Airport</t>
  </si>
  <si>
    <t>"Re-endorsement" letter does not include a description and expected output and outcome, but instead refers to a previous endorsement letter.</t>
  </si>
  <si>
    <r>
      <rPr>
        <sz val="10"/>
        <color theme="1"/>
        <rFont val="Arial Narrow"/>
        <family val="2"/>
      </rPr>
      <t>a. project name</t>
    </r>
  </si>
  <si>
    <t xml:space="preserve">Information provided
</t>
  </si>
  <si>
    <r>
      <rPr>
        <sz val="10"/>
        <color theme="1"/>
        <rFont val="Arial Narrow"/>
        <family val="2"/>
      </rPr>
      <t>b. description</t>
    </r>
  </si>
  <si>
    <t>Information provided
in the annexed letter dated March 22, 2023</t>
  </si>
  <si>
    <r>
      <rPr>
        <sz val="10"/>
        <color theme="1"/>
        <rFont val="Arial Narrow"/>
        <family val="2"/>
      </rPr>
      <t>c. expected output and outcome</t>
    </r>
  </si>
  <si>
    <r>
      <rPr>
        <sz val="10"/>
        <color theme="1"/>
        <rFont val="Arial Narrow"/>
        <family val="2"/>
      </rPr>
      <t>d. implementation period</t>
    </r>
  </si>
  <si>
    <r>
      <rPr>
        <sz val="10"/>
        <color theme="1"/>
        <rFont val="Arial Narrow"/>
        <family val="2"/>
      </rPr>
      <t>e. list of all documents being submitted in support of the project proposal</t>
    </r>
  </si>
  <si>
    <t>Information provided</t>
  </si>
  <si>
    <r>
      <rPr>
        <sz val="10"/>
        <color theme="1"/>
        <rFont val="Arial Narrow"/>
        <family val="2"/>
      </rPr>
      <t>f.  the full and unqualified endorsement of the Head of the Agency submitting the project for ICC/NEDA Board approval</t>
    </r>
  </si>
  <si>
    <r>
      <rPr>
        <sz val="10"/>
        <color theme="1"/>
        <rFont val="Arial Narrow"/>
        <family val="2"/>
      </rPr>
      <t xml:space="preserve">Company profile of the project
</t>
    </r>
    <r>
      <rPr>
        <sz val="10"/>
        <color theme="1"/>
        <rFont val="Arial Narrow"/>
        <family val="2"/>
      </rPr>
      <t>proponent</t>
    </r>
  </si>
  <si>
    <t>Pursuant to Sections 10.7, 10.6(c), 10.4(a)(i), a company profile showing
the company’s mission, business lines, past and ongoing projects, and,
financial highlights shall be submitted.</t>
  </si>
  <si>
    <t>Submitted:
DOTr_DRP_20230510_2_Business Plan
DOTr_DRP_20230510_2_Company profile</t>
  </si>
  <si>
    <t>Document submitted</t>
  </si>
  <si>
    <r>
      <rPr>
        <sz val="10"/>
        <color theme="1"/>
        <rFont val="Arial Narrow"/>
        <family val="2"/>
      </rPr>
      <t>Complete Feasibility Study (F/S)</t>
    </r>
  </si>
  <si>
    <r>
      <rPr>
        <sz val="10"/>
        <color theme="1"/>
        <rFont val="Arial Narrow"/>
        <family val="2"/>
      </rPr>
      <t xml:space="preserve">Pursuant to Sections 2.7 and 10.4(a)(ii) of the Revised 2022 BOT Law IRR, a complete feasibility study (F/S) should contain information that are up-to-date and are not older than three (3) years as of the date of submission to the Approving Body.
</t>
    </r>
    <r>
      <rPr>
        <sz val="10"/>
        <color theme="1"/>
        <rFont val="Arial Narrow"/>
        <family val="2"/>
      </rPr>
      <t>The F/S should also contain the following information:</t>
    </r>
  </si>
  <si>
    <t>Submitted:
DOTr_DRP_20230510_3_Complete Feasibility Study (F-S)_clean
DOTr_DRP_20230510_3_Complete Feasibility Study (F-S)_marked</t>
  </si>
  <si>
    <r>
      <rPr>
        <sz val="10"/>
        <color theme="1"/>
        <rFont val="Arial Narrow"/>
        <family val="2"/>
      </rPr>
      <t>a.  problem definition or statement of objectives</t>
    </r>
  </si>
  <si>
    <t>Section 1</t>
  </si>
  <si>
    <r>
      <rPr>
        <sz val="10"/>
        <color theme="1"/>
        <rFont val="Arial Narrow"/>
        <family val="2"/>
      </rPr>
      <t>b.  project description*</t>
    </r>
  </si>
  <si>
    <t>This section presents the project’s configuration and scope of works particularly a brief description of the components, the location and the areas of service/influence. This should clearly indicate the outputs (e.g., products, services, target users) of the project.</t>
  </si>
  <si>
    <r>
      <rPr>
        <sz val="10"/>
        <color theme="1"/>
        <rFont val="Arial Narrow"/>
        <family val="2"/>
      </rPr>
      <t>c.   project context in the Agency’s overall strategy/program</t>
    </r>
    <r>
      <rPr>
        <vertAlign val="superscript"/>
        <sz val="10"/>
        <color theme="1"/>
        <rFont val="Arial Narrow"/>
        <family val="2"/>
      </rPr>
      <t>*</t>
    </r>
  </si>
  <si>
    <t>Section 2.6 Project Linkages</t>
  </si>
  <si>
    <t>Information provided is incomplete
No mention of timelines and investment requirement as required in the annexed detailed description of requirements</t>
  </si>
  <si>
    <t>FS mentions the National Transport Policy. No mention of overall development timelines, and investment requirements.</t>
  </si>
  <si>
    <t>This pertains to the overview of the concerned Department’s national strategy and program, including overall development outcomes, timelines, and investment requirements, and the specific link of the proposed project outputs, timelines and investment requirements to achieve the Department’s national strategy and program.</t>
  </si>
  <si>
    <r>
      <rPr>
        <sz val="10"/>
        <color theme="1"/>
        <rFont val="Arial Narrow"/>
        <family val="2"/>
      </rPr>
      <t>d.  sectoral program context</t>
    </r>
    <r>
      <rPr>
        <vertAlign val="superscript"/>
        <sz val="10"/>
        <color theme="1"/>
        <rFont val="Arial Narrow"/>
        <family val="2"/>
      </rPr>
      <t>*</t>
    </r>
  </si>
  <si>
    <t>Section 2.1, 2.2</t>
  </si>
  <si>
    <t>no linkage with other initiatives in the sector. Section 4.13 of APER discloses the AIC is also the OP for Bohol and Laguindingan.</t>
  </si>
  <si>
    <t>This section provides a brief overview of sector targets, existing programs and sectoral gaps based on existing master plans/sectoral programs, how the proposed project addresses the needs, priorities and objectives of the sector, and linkage of the proposal with other initiatives in the sector as well as related projects in other sectors.</t>
  </si>
  <si>
    <r>
      <rPr>
        <sz val="10"/>
        <color theme="1"/>
        <rFont val="Arial Narrow"/>
        <family val="2"/>
      </rPr>
      <t>e.  regional and spatial context</t>
    </r>
    <r>
      <rPr>
        <vertAlign val="superscript"/>
        <sz val="10"/>
        <color theme="1"/>
        <rFont val="Arial Narrow"/>
        <family val="2"/>
      </rPr>
      <t>*</t>
    </r>
  </si>
  <si>
    <t>provide easy access to the region and connect it to the global market, identifies connectivity as a core strategy</t>
  </si>
  <si>
    <t>This section indicates the geographical coverage of the proposed project and its linkage with other projects within the region and across the country. For area specific projects, justification for the choice of area/s should be clearly stated. This may include, as annexes, location map and other relevant technical diagrams.</t>
  </si>
  <si>
    <t>f.   expected outcomes and key success indicators, including means of verification and key assumptions</t>
  </si>
  <si>
    <t>As discussed with TWG, proponent has updated FS and CA to refer to 12th edition. Proponent working with Technical Consultant to do analysis on comparison of 10th and 12th, to check and review possible required updates to the MPSS.</t>
  </si>
  <si>
    <r>
      <rPr>
        <sz val="10"/>
        <color theme="1"/>
        <rFont val="Arial Narrow"/>
        <family val="2"/>
      </rPr>
      <t>g.  analysis of technical solutions or alternatives, including analysis of risks and impacts</t>
    </r>
    <r>
      <rPr>
        <vertAlign val="superscript"/>
        <sz val="10"/>
        <color theme="1"/>
        <rFont val="Arial Narrow"/>
        <family val="2"/>
      </rPr>
      <t>*</t>
    </r>
  </si>
  <si>
    <t>Section 3.2</t>
  </si>
  <si>
    <r>
      <rPr>
        <sz val="10"/>
        <color theme="1"/>
        <rFont val="Arial Narrow"/>
        <family val="2"/>
      </rPr>
      <t>h.  stakeholder analysis</t>
    </r>
    <r>
      <rPr>
        <vertAlign val="superscript"/>
        <sz val="10"/>
        <color theme="1"/>
        <rFont val="Arial Narrow"/>
        <family val="2"/>
      </rPr>
      <t>*</t>
    </r>
  </si>
  <si>
    <t>Section 2.10</t>
  </si>
  <si>
    <t>identifies stakeholders. only covers consultations with the Grantor. No "public consultation"  done.</t>
  </si>
  <si>
    <t>The stakeholder analysis should include a discussion on the results of the conducted public consultations, including how concerns are mitigated.</t>
  </si>
  <si>
    <r>
      <rPr>
        <sz val="10"/>
        <color theme="1"/>
        <rFont val="Arial Narrow"/>
        <family val="2"/>
      </rPr>
      <t>i.    project costs</t>
    </r>
    <r>
      <rPr>
        <vertAlign val="superscript"/>
        <sz val="10"/>
        <color theme="1"/>
        <rFont val="Arial Narrow"/>
        <family val="2"/>
      </rPr>
      <t>*</t>
    </r>
  </si>
  <si>
    <t xml:space="preserve">Section 2.4, 4.2
</t>
  </si>
  <si>
    <t>does not specify "cost of chosen technology and mitigating related risks and impacts"</t>
  </si>
  <si>
    <t>For operations and maintenance PPP projects, the Project Cost refers to the present value of the costs incurred in delivering the contracted service, including any reinvestment requirements as provided in the approved contract.
Project cost should also include cost of a chosen technology and mitigating related risks and impacts.</t>
  </si>
  <si>
    <r>
      <rPr>
        <sz val="10"/>
        <color theme="1"/>
        <rFont val="Arial Narrow"/>
        <family val="2"/>
      </rPr>
      <t xml:space="preserve">j.    legal due diligence, which includes policy and regulatory framework of the market/s affected by the project, and
</t>
    </r>
    <r>
      <rPr>
        <sz val="10"/>
        <color theme="1"/>
        <rFont val="Arial Narrow"/>
        <family val="2"/>
      </rPr>
      <t>institutional analysis</t>
    </r>
  </si>
  <si>
    <t>Section 2.3</t>
  </si>
  <si>
    <r>
      <rPr>
        <sz val="10"/>
        <color theme="1"/>
        <rFont val="Arial Narrow"/>
        <family val="2"/>
      </rPr>
      <t>k.   demand analysis</t>
    </r>
    <r>
      <rPr>
        <vertAlign val="superscript"/>
        <sz val="10"/>
        <color theme="1"/>
        <rFont val="Arial Narrow"/>
        <family val="2"/>
      </rPr>
      <t>*</t>
    </r>
  </si>
  <si>
    <t>Section 3.1</t>
  </si>
  <si>
    <t>An analysis of the market as well as the existing and projected demand for the project. This includes assumptions in the demand forecast, the historical data used as basis in the forecast, if any, and an assessment on the appropriateness of project interventions, considering market characteristics (e.g., user fees vs willingness-to-pay).</t>
  </si>
  <si>
    <r>
      <rPr>
        <sz val="10"/>
        <color theme="1"/>
        <rFont val="Arial Narrow"/>
        <family val="2"/>
      </rPr>
      <t>l.    information on the proposed tariff structure</t>
    </r>
  </si>
  <si>
    <t>Section 4.5</t>
  </si>
  <si>
    <r>
      <rPr>
        <sz val="10"/>
        <color theme="1"/>
        <rFont val="Arial Narrow"/>
        <family val="2"/>
      </rPr>
      <t xml:space="preserve">m. financial analysis (including information on project revenues
</t>
    </r>
    <r>
      <rPr>
        <sz val="10"/>
        <color theme="1"/>
        <rFont val="Arial Narrow"/>
        <family val="2"/>
      </rPr>
      <t>consistent with the financial model)</t>
    </r>
    <r>
      <rPr>
        <vertAlign val="superscript"/>
        <sz val="10"/>
        <color theme="1"/>
        <rFont val="Arial Narrow"/>
        <family val="2"/>
      </rPr>
      <t>*</t>
    </r>
  </si>
  <si>
    <t xml:space="preserve">Section 4.6
</t>
  </si>
  <si>
    <r>
      <rPr>
        <sz val="10"/>
        <color theme="1"/>
        <rFont val="Arial Narrow"/>
        <family val="2"/>
      </rPr>
      <t>n.  economic analysis (including information on economic benefits and cost consistent with the economic model)</t>
    </r>
    <r>
      <rPr>
        <vertAlign val="superscript"/>
        <sz val="10"/>
        <color theme="1"/>
        <rFont val="Arial Narrow"/>
        <family val="2"/>
      </rPr>
      <t>*</t>
    </r>
  </si>
  <si>
    <t>Section 5</t>
  </si>
  <si>
    <r>
      <rPr>
        <sz val="10"/>
        <color theme="1"/>
        <rFont val="Arial Narrow"/>
        <family val="2"/>
      </rPr>
      <t xml:space="preserve">o.  project safeguards*
</t>
    </r>
    <r>
      <rPr>
        <sz val="10"/>
        <color theme="1"/>
        <rFont val="Arial Narrow"/>
        <family val="2"/>
      </rPr>
      <t></t>
    </r>
    <r>
      <rPr>
        <sz val="10"/>
        <color theme="1"/>
        <rFont val="Arial Narrow"/>
        <family val="2"/>
      </rPr>
      <t xml:space="preserve">  </t>
    </r>
    <r>
      <rPr>
        <sz val="10"/>
        <color theme="1"/>
        <rFont val="Arial Narrow"/>
        <family val="2"/>
      </rPr>
      <t xml:space="preserve">environmental quality
</t>
    </r>
    <r>
      <rPr>
        <sz val="10"/>
        <color theme="1"/>
        <rFont val="Arial Narrow"/>
        <family val="2"/>
      </rPr>
      <t></t>
    </r>
    <r>
      <rPr>
        <sz val="10"/>
        <color theme="1"/>
        <rFont val="Arial Narrow"/>
        <family val="2"/>
      </rPr>
      <t xml:space="preserve">  </t>
    </r>
    <r>
      <rPr>
        <sz val="10"/>
        <color theme="1"/>
        <rFont val="Arial Narrow"/>
        <family val="2"/>
      </rPr>
      <t xml:space="preserve">natural and cultural resources sustainability
</t>
    </r>
    <r>
      <rPr>
        <sz val="10"/>
        <color theme="1"/>
        <rFont val="Arial Narrow"/>
        <family val="2"/>
      </rPr>
      <t></t>
    </r>
    <r>
      <rPr>
        <sz val="10"/>
        <color theme="1"/>
        <rFont val="Arial Narrow"/>
        <family val="2"/>
      </rPr>
      <t xml:space="preserve">  </t>
    </r>
    <r>
      <rPr>
        <sz val="10"/>
        <color theme="1"/>
        <rFont val="Arial Narrow"/>
        <family val="2"/>
      </rPr>
      <t xml:space="preserve">climate change and hazards
</t>
    </r>
    <r>
      <rPr>
        <sz val="10"/>
        <color theme="1"/>
        <rFont val="Arial Narrow"/>
        <family val="2"/>
      </rPr>
      <t>  equity in development benefits
  health and safety</t>
    </r>
  </si>
  <si>
    <t>Section 8</t>
  </si>
  <si>
    <r>
      <rPr>
        <sz val="10"/>
        <color theme="1"/>
        <rFont val="Arial Narrow"/>
        <family val="2"/>
      </rPr>
      <t>p.  risk allocation and risk mitigating plan</t>
    </r>
  </si>
  <si>
    <t>Section 7.4</t>
  </si>
  <si>
    <r>
      <rPr>
        <sz val="10"/>
        <color theme="1"/>
        <rFont val="Arial Narrow"/>
        <family val="2"/>
      </rPr>
      <t>q.  value for money analysis</t>
    </r>
    <r>
      <rPr>
        <vertAlign val="superscript"/>
        <sz val="10"/>
        <color theme="1"/>
        <rFont val="Arial Narrow"/>
        <family val="2"/>
      </rPr>
      <t>*</t>
    </r>
  </si>
  <si>
    <t>Section 6.1</t>
  </si>
  <si>
    <r>
      <rPr>
        <sz val="10"/>
        <color theme="1"/>
        <rFont val="Arial Narrow"/>
        <family val="2"/>
      </rPr>
      <t>r.   public-private Partnership (PPP) contractual arrangement options and assessment of the proposed contractual arrangement</t>
    </r>
  </si>
  <si>
    <t>Section 1 and 2.3</t>
  </si>
  <si>
    <r>
      <rPr>
        <sz val="10"/>
        <color theme="1"/>
        <rFont val="Arial Narrow"/>
        <family val="2"/>
      </rPr>
      <t xml:space="preserve">s.   information on job creation (from development to operation and maintenance)/employment impact of the project, and number and types of jobs with corresponding sex-aggregated data and
</t>
    </r>
    <r>
      <rPr>
        <sz val="10"/>
        <color theme="1"/>
        <rFont val="Arial Narrow"/>
        <family val="2"/>
      </rPr>
      <t>amount of wages/salaries</t>
    </r>
  </si>
  <si>
    <t>Section 5.6</t>
  </si>
  <si>
    <r>
      <rPr>
        <sz val="10"/>
        <color theme="1"/>
        <rFont val="Arial Narrow"/>
        <family val="2"/>
      </rPr>
      <t>Electronic copy of the economic model</t>
    </r>
  </si>
  <si>
    <r>
      <rPr>
        <sz val="10"/>
        <color theme="1"/>
        <rFont val="Arial Narrow"/>
        <family val="2"/>
      </rPr>
      <t xml:space="preserve">Pursuant to Sections 2.7 and 1.3(j) of the Revised 2022 BOT Law IRR, the economic model should:
</t>
    </r>
    <r>
      <rPr>
        <sz val="10"/>
        <color theme="1"/>
        <rFont val="Arial Narrow"/>
        <family val="2"/>
      </rPr>
      <t xml:space="preserve">a. be in traceable formula format (assumptions/inputs shall be shown in a summary sheet that are linked to the relevant work sheets of the model)
</t>
    </r>
    <r>
      <rPr>
        <sz val="10"/>
        <color theme="1"/>
        <rFont val="Arial Narrow"/>
        <family val="2"/>
      </rPr>
      <t xml:space="preserve">b. contain information that are up-to-date and are not older than
</t>
    </r>
    <r>
      <rPr>
        <sz val="10"/>
        <color theme="1"/>
        <rFont val="Arial Narrow"/>
        <family val="2"/>
      </rPr>
      <t>three (3) years as of the date of submission to the approving body</t>
    </r>
  </si>
  <si>
    <t>Submitted:
DOTr_DRP_20230510_4 and 5_Electronic copy of the financial and economic model</t>
  </si>
  <si>
    <r>
      <t xml:space="preserve">Document submitted
</t>
    </r>
    <r>
      <rPr>
        <i/>
        <sz val="10"/>
        <color theme="1"/>
        <rFont val="Arial Narrow"/>
        <family val="2"/>
      </rPr>
      <t>inputs sheet contains hard coded values for traffic, tariff, revenue sharing, among others.</t>
    </r>
  </si>
  <si>
    <t>Bicol International Airport</t>
  </si>
  <si>
    <r>
      <rPr>
        <sz val="10"/>
        <color theme="1"/>
        <rFont val="Arial Narrow"/>
        <family val="2"/>
      </rPr>
      <t xml:space="preserve">The economic model should also contain the following:
</t>
    </r>
    <r>
      <rPr>
        <sz val="10"/>
        <color theme="1"/>
        <rFont val="Arial Narrow"/>
        <family val="2"/>
      </rPr>
      <t xml:space="preserve">a. economic benefits and costs of a project
</t>
    </r>
    <r>
      <rPr>
        <sz val="10"/>
        <color theme="1"/>
        <rFont val="Arial Narrow"/>
        <family val="2"/>
      </rPr>
      <t xml:space="preserve">b. assumptions used in calculating economic benefits, and conversion of financial costs to economic costs
</t>
    </r>
    <r>
      <rPr>
        <sz val="10"/>
        <color theme="1"/>
        <rFont val="Arial Narrow"/>
        <family val="2"/>
      </rPr>
      <t xml:space="preserve">c. calculation of economic viability (i.e., economic internal rate of
</t>
    </r>
    <r>
      <rPr>
        <sz val="10"/>
        <color theme="1"/>
        <rFont val="Arial Narrow"/>
        <family val="2"/>
      </rPr>
      <t>return; economic net present value; benefits-cost ratio)</t>
    </r>
  </si>
  <si>
    <t>Formula errors</t>
  </si>
  <si>
    <t>error in sensitivity analysis</t>
  </si>
  <si>
    <t>Moreover, the submission shall consider the current situation, as may be applicable (e.g., impacts of a pandemic on demand and costs)</t>
  </si>
  <si>
    <r>
      <rPr>
        <sz val="10"/>
        <color theme="1"/>
        <rFont val="Arial Narrow"/>
        <family val="2"/>
      </rPr>
      <t>Electronic copy of the financial model</t>
    </r>
  </si>
  <si>
    <r>
      <rPr>
        <sz val="10"/>
        <color theme="1"/>
        <rFont val="Arial Narrow"/>
        <family val="2"/>
      </rPr>
      <t xml:space="preserve">Pursuant to Sections 2.7, 1.3(l), 2.10(i), 15.2(a)(ii), and 15.2(b) of the Revised 2022 BOT Law IRR, the financial model should:
</t>
    </r>
    <r>
      <rPr>
        <sz val="10"/>
        <color theme="1"/>
        <rFont val="Arial Narrow"/>
        <family val="2"/>
      </rPr>
      <t xml:space="preserve">a. be in traceable formula format (assumptions/inputs shall be shown in a summary sheet that are linked to the relevant work sheets of the model)
</t>
    </r>
    <r>
      <rPr>
        <sz val="10"/>
        <color theme="1"/>
        <rFont val="Arial Narrow"/>
        <family val="2"/>
      </rPr>
      <t xml:space="preserve">b. contain information that are up-to-date and are not older than
</t>
    </r>
    <r>
      <rPr>
        <sz val="10"/>
        <color theme="1"/>
        <rFont val="Arial Narrow"/>
        <family val="2"/>
      </rPr>
      <t>three (3) years as of the date of submission to the approving body</t>
    </r>
  </si>
  <si>
    <r>
      <rPr>
        <sz val="10"/>
        <color theme="1"/>
        <rFont val="Arial Narrow"/>
        <family val="2"/>
      </rPr>
      <t xml:space="preserve">The financial model should also contain the following:
</t>
    </r>
    <r>
      <rPr>
        <sz val="10"/>
        <color theme="1"/>
        <rFont val="Arial Narrow"/>
        <family val="2"/>
      </rPr>
      <t xml:space="preserve">a. projected balance sheet of the project for its full life cycle
</t>
    </r>
    <r>
      <rPr>
        <sz val="10"/>
        <color theme="1"/>
        <rFont val="Arial Narrow"/>
        <family val="2"/>
      </rPr>
      <t xml:space="preserve">b. assumptions used in calculating the financial revenues and financial costs
</t>
    </r>
    <r>
      <rPr>
        <sz val="10"/>
        <color theme="1"/>
        <rFont val="Arial Narrow"/>
        <family val="2"/>
      </rPr>
      <t xml:space="preserve">c. income statement of the project for its full life cycle
</t>
    </r>
    <r>
      <rPr>
        <sz val="10"/>
        <color theme="1"/>
        <rFont val="Arial Narrow"/>
        <family val="2"/>
      </rPr>
      <t xml:space="preserve">d. cash flows statement of a project for its full life cycle
</t>
    </r>
    <r>
      <rPr>
        <sz val="10"/>
        <color theme="1"/>
        <rFont val="Arial Narrow"/>
        <family val="2"/>
      </rPr>
      <t xml:space="preserve">e. calculations on financial viability (i.e., free cash flows to firm and equity holders; project and equity internal rates of return; project and equity net present value; weighted average cost of capital; cost of equity components based on Capital Asset Pricing Model (CAPM)
</t>
    </r>
    <r>
      <rPr>
        <sz val="10"/>
        <color theme="1"/>
        <rFont val="Arial Narrow"/>
        <family val="2"/>
      </rPr>
      <t xml:space="preserve">f.  calculations on bankability (i.e., debt service coverage ratio)
</t>
    </r>
    <r>
      <rPr>
        <sz val="10"/>
        <color theme="1"/>
        <rFont val="Arial Narrow"/>
        <family val="2"/>
      </rPr>
      <t xml:space="preserve">g. amounts to be paid and schedule of payments of firm liabilities
</t>
    </r>
    <r>
      <rPr>
        <sz val="10"/>
        <color theme="1"/>
        <rFont val="Arial Narrow"/>
        <family val="2"/>
      </rPr>
      <t>h. VFM/Public Sector Comparator model</t>
    </r>
  </si>
  <si>
    <t xml:space="preserve">Information provided is incomplete
cost of equity components based on CAPM calculation and DSCR not provided, but can be derived based on the provided information
</t>
  </si>
  <si>
    <r>
      <rPr>
        <sz val="10"/>
        <color theme="1"/>
        <rFont val="Arial Narrow"/>
        <family val="2"/>
      </rPr>
      <t>Moreover, the submission shall consider the current situation, as may be applicable (e.g., impacts of a pandemic on demand and costs)</t>
    </r>
  </si>
  <si>
    <r>
      <rPr>
        <sz val="10"/>
        <color theme="1"/>
        <rFont val="Arial Narrow"/>
        <family val="2"/>
      </rPr>
      <t>Proposed project Parameters Terms and Conditions (PTC)</t>
    </r>
  </si>
  <si>
    <r>
      <rPr>
        <sz val="10"/>
        <color theme="1"/>
        <rFont val="Arial Narrow"/>
        <family val="2"/>
      </rPr>
      <t xml:space="preserve">Pursuant to Section 2.8 of the Revised 2022 BOT Law IRR, the Agency should submit a proposed set of PTCs for the project.
</t>
    </r>
    <r>
      <rPr>
        <sz val="10"/>
        <color theme="1"/>
        <rFont val="Arial Narrow"/>
        <family val="2"/>
      </rPr>
      <t xml:space="preserve">The Agency shall submit its Proposed </t>
    </r>
    <r>
      <rPr>
        <b/>
        <sz val="10"/>
        <color theme="1"/>
        <rFont val="Arial Narrow"/>
        <family val="2"/>
      </rPr>
      <t xml:space="preserve">Parameters Terms and Conditions </t>
    </r>
    <r>
      <rPr>
        <sz val="10"/>
        <color theme="1"/>
        <rFont val="Arial Narrow"/>
        <family val="2"/>
      </rPr>
      <t>(PTCs) using the following forms:</t>
    </r>
  </si>
  <si>
    <t>Submitted:
DOTr_DRP_20230510_6_Proposed project PTC</t>
  </si>
  <si>
    <r>
      <rPr>
        <b/>
        <sz val="10"/>
        <color theme="1"/>
        <rFont val="Arial Narrow"/>
        <family val="2"/>
      </rPr>
      <t xml:space="preserve">PTC Form 1 (General Parameters, Terms, and Conditions) </t>
    </r>
    <r>
      <rPr>
        <sz val="10"/>
        <color theme="1"/>
        <rFont val="Arial Narrow"/>
        <family val="2"/>
      </rPr>
      <t>which includes the general information about the proposed project as
outlined in Section 2.8 of the Revised 2022 BOT Law IRR.</t>
    </r>
  </si>
  <si>
    <t xml:space="preserve">Document submitted
</t>
  </si>
  <si>
    <t>references Draft CA
2.1 states O&amp;M contractual arrangement, APER states OAT contractual arrangement</t>
  </si>
  <si>
    <r>
      <rPr>
        <b/>
        <sz val="10"/>
        <color theme="1"/>
        <rFont val="Arial Narrow"/>
        <family val="2"/>
      </rPr>
      <t xml:space="preserve">PTC Form 2 (Actual and potential conflict between the proposed project and other government projects) </t>
    </r>
    <r>
      <rPr>
        <sz val="10"/>
        <color theme="1"/>
        <rFont val="Arial Narrow"/>
        <family val="2"/>
      </rPr>
      <t>which includes the
Agency’s assessment of the actual and potential conflicts between
the proposed project and other government projects.</t>
    </r>
  </si>
  <si>
    <t>Submitted:
DOTr_DRP_20230510_6_PTC Form 3</t>
  </si>
  <si>
    <r>
      <rPr>
        <b/>
        <sz val="10"/>
        <color theme="1"/>
        <rFont val="Arial Narrow"/>
        <family val="2"/>
      </rPr>
      <t xml:space="preserve">PTC Form 3 (Firm Liabilities*) </t>
    </r>
    <r>
      <rPr>
        <sz val="10"/>
        <color theme="1"/>
        <rFont val="Arial Narrow"/>
        <family val="2"/>
      </rPr>
      <t>which includes the following details regarding the proposed government liabilities for the proposed project:
a.  Proposed government undertakings (GUs) identified in Section
13.3 of the Revised 2022 BOT Law IRR, as may be applicable.
Such GUs may include Viability Gap Funding as defined in Section 1.3(ll) and indicated in Section 15.1 of the BOT Law IRR.
For proposed GUs that come in the form of Direct Government Subsidy, the valuations of government assets or property as determined by a government financial institution (GFI) or an independent property appraiser (IPA) should be included.
b.  Government repayments pursuant to Section 12.16 of the Revised 2022 BOT Law IRR</t>
    </r>
  </si>
  <si>
    <t>Submitted:
DOTr_DRP_20230510_6_PTC Form 3
DOTr defers to the review and observations of the TWG, NEDA-ICC, and OSG on the final CAs.</t>
  </si>
  <si>
    <r>
      <rPr>
        <b/>
        <sz val="10"/>
        <color theme="1"/>
        <rFont val="Arial Narrow"/>
        <family val="2"/>
      </rPr>
      <t xml:space="preserve">PTC Form 4 (Proposed Risk Allocation and Contingent Liabilities* of the government) </t>
    </r>
    <r>
      <rPr>
        <sz val="10"/>
        <color theme="1"/>
        <rFont val="Arial Narrow"/>
        <family val="2"/>
      </rPr>
      <t>which includes the risk allocation matrix, the possible resulting contingent liabilities for risks taken on by the government, and the proposed risk mitigating measures.
PTC Form 4 effectively serves as the risk mitigation plan required under Section 2.8 of the Revised 2022 BOT Law IRR. Section 15.3(b) of the Revised 2022 BOT Law IRR details the following requirements to be included in the plan:
a.   a list of all risks assumed by the government under the contract
b.   risks assumed by the Agency
c.    risk mitigating measures
d.   estimated costs to be incurred
e.   target dates to have each measure in place
f.    appropriate action plan by the Agency to manage each type of risk
The contents of the submitted proposed PTCs should be consistent with the contents of the submitted financial and economic models.
(See PTC Forms 1-4)</t>
    </r>
  </si>
  <si>
    <t>Submitted: DOTr_DRP_20230510_6_Proposed project Parameters Terms and Conditions (PTC)</t>
  </si>
  <si>
    <r>
      <rPr>
        <sz val="10"/>
        <color theme="1"/>
        <rFont val="Arial Narrow"/>
        <family val="2"/>
      </rPr>
      <t>Agency Project Evaluation Report (APER)</t>
    </r>
  </si>
  <si>
    <r>
      <rPr>
        <sz val="10"/>
        <color theme="1"/>
        <rFont val="Arial Narrow"/>
        <family val="2"/>
      </rPr>
      <t xml:space="preserve">The Agency PER is a summary of the Agency’s due diligence on the
</t>
    </r>
    <r>
      <rPr>
        <sz val="10"/>
        <color theme="1"/>
        <rFont val="Arial Narrow"/>
        <family val="2"/>
      </rPr>
      <t>proposed PPP project, which should include the following sections:</t>
    </r>
  </si>
  <si>
    <t>Submitted: DOTr_DRP_20230510_7_APER</t>
  </si>
  <si>
    <r>
      <rPr>
        <sz val="10"/>
        <color theme="1"/>
        <rFont val="Arial Narrow"/>
        <family val="2"/>
      </rPr>
      <t xml:space="preserve">a. Assessment on the completeness of submission pursuant to Sec
</t>
    </r>
    <r>
      <rPr>
        <sz val="10"/>
        <color theme="1"/>
        <rFont val="Arial Narrow"/>
        <family val="2"/>
      </rPr>
      <t>2.7 and 10.4 of the IRR and this ICC Guidelines</t>
    </r>
  </si>
  <si>
    <t xml:space="preserve"> Section 3.1 Completeness of Submission</t>
  </si>
  <si>
    <t xml:space="preserve">Information provided
</t>
  </si>
  <si>
    <t>Pursuant to 10.4.a.iii of the Revised 2022 IRR, lacks an assessment on the consistency of draft contract with Section 4.3 of the Revised 2022 IRR.</t>
  </si>
  <si>
    <r>
      <rPr>
        <sz val="10"/>
        <color theme="1"/>
        <rFont val="Arial Narrow"/>
        <family val="2"/>
      </rPr>
      <t>b. Assessment of project eligibility with respect to Sections 2.3, 10.1, 10.2, and 10.3</t>
    </r>
  </si>
  <si>
    <t>Section 3.2  Project Eligibility</t>
  </si>
  <si>
    <t xml:space="preserve">Information provided is incomplete
</t>
  </si>
  <si>
    <t>The APER provides an assessment of project eligibility in terms of presence of a new technology; It does not provide an assessment of project eligibility in terms of:
1. Absence of direct government guarantee,direct government subsidy or direct government equity required
2. Not a component of an approved project</t>
  </si>
  <si>
    <r>
      <rPr>
        <sz val="10"/>
        <color theme="1"/>
        <rFont val="Arial Narrow"/>
        <family val="2"/>
      </rPr>
      <t xml:space="preserve">c. Project context in the implementing agency’s overall
</t>
    </r>
    <r>
      <rPr>
        <sz val="10"/>
        <color theme="1"/>
        <rFont val="Arial Narrow"/>
        <family val="2"/>
      </rPr>
      <t>strategy/program</t>
    </r>
  </si>
  <si>
    <t xml:space="preserve">Section 2.2.2 Project context in the implementing agency’s overall strategy/program
</t>
  </si>
  <si>
    <r>
      <rPr>
        <sz val="10"/>
        <color theme="1"/>
        <rFont val="Arial Narrow"/>
        <family val="2"/>
      </rPr>
      <t>d. Assessment of the qualification of the proponent in terms of legal requirements, firm experience or track record, and financial capability</t>
    </r>
  </si>
  <si>
    <t>Section 3.3. Qualification of the Proponent</t>
  </si>
  <si>
    <r>
      <rPr>
        <sz val="10"/>
        <color theme="1"/>
        <rFont val="Arial Narrow"/>
        <family val="2"/>
      </rPr>
      <t>e. Assessment of the appropriateness of the chosen contractual arrangement</t>
    </r>
  </si>
  <si>
    <t>Section 3.4. Appropriateness of Contractual Arrangement</t>
  </si>
  <si>
    <r>
      <rPr>
        <i/>
        <sz val="10"/>
        <color theme="1"/>
        <rFont val="Arial Narrow"/>
        <family val="2"/>
      </rPr>
      <t>For discussion</t>
    </r>
    <r>
      <rPr>
        <sz val="10"/>
        <color theme="1"/>
        <rFont val="Arial Narrow"/>
        <family val="2"/>
      </rPr>
      <t xml:space="preserve">
*To consult principals if assessment is valid:
</t>
    </r>
    <r>
      <rPr>
        <i/>
        <sz val="10"/>
        <color theme="1"/>
        <rFont val="Arial Narrow"/>
        <family val="2"/>
      </rPr>
      <t>"DOTr defers to the review and observations of the TWG, NEDA-ICC, and OSG on the final Concessionaire Agreement xxx"</t>
    </r>
  </si>
  <si>
    <r>
      <rPr>
        <sz val="10"/>
        <color theme="1"/>
        <rFont val="Arial Narrow"/>
        <family val="2"/>
      </rPr>
      <t xml:space="preserve">f.  Agency’s findings on the following:
</t>
    </r>
    <r>
      <rPr>
        <sz val="10"/>
        <color theme="1"/>
        <rFont val="Arial Narrow"/>
        <family val="2"/>
      </rPr>
      <t xml:space="preserve">i.  Technical evaluation
</t>
    </r>
    <r>
      <rPr>
        <sz val="10"/>
        <color theme="1"/>
        <rFont val="Arial Narrow"/>
        <family val="2"/>
      </rPr>
      <t xml:space="preserve">ii.  Demand analysis
</t>
    </r>
    <r>
      <rPr>
        <sz val="10"/>
        <color theme="1"/>
        <rFont val="Arial Narrow"/>
        <family val="2"/>
      </rPr>
      <t xml:space="preserve">iii.  Environmental evaluation including climate change resiliency considerations
</t>
    </r>
    <r>
      <rPr>
        <sz val="10"/>
        <color theme="1"/>
        <rFont val="Arial Narrow"/>
        <family val="2"/>
      </rPr>
      <t xml:space="preserve">iv.  Institutional analysis
</t>
    </r>
    <r>
      <rPr>
        <sz val="10"/>
        <color theme="1"/>
        <rFont val="Arial Narrow"/>
        <family val="2"/>
      </rPr>
      <t xml:space="preserve">v.  Social analysis including gender safeguard
</t>
    </r>
    <r>
      <rPr>
        <sz val="10"/>
        <color theme="1"/>
        <rFont val="Arial Narrow"/>
        <family val="2"/>
      </rPr>
      <t xml:space="preserve">vi.  Economic analysis
</t>
    </r>
    <r>
      <rPr>
        <sz val="10"/>
        <color theme="1"/>
        <rFont val="Arial Narrow"/>
        <family val="2"/>
      </rPr>
      <t>vii.  Financial analysis</t>
    </r>
  </si>
  <si>
    <t xml:space="preserve"> Section 4. Project Evaluation</t>
  </si>
  <si>
    <r>
      <rPr>
        <sz val="10"/>
        <color theme="1"/>
        <rFont val="Arial Narrow"/>
        <family val="2"/>
      </rPr>
      <t xml:space="preserve">For the findings on the Economic and Financial analysis, include analysis of robustness and reasonableness of assumptions used in the economic and financial models as discussed in ICC Evaluation Criteria for the Review of Public – Private Partnership Projects
</t>
    </r>
    <r>
      <rPr>
        <sz val="10"/>
        <color theme="1"/>
        <rFont val="Arial Narrow"/>
        <family val="2"/>
      </rPr>
      <t xml:space="preserve">For unsolicited proposals whose subject matter is covered by existing comparable feasibility study/ies, the IA may include a comparative evaluation of the level of detail (LoD) between the
</t>
    </r>
    <r>
      <rPr>
        <sz val="10"/>
        <color theme="1"/>
        <rFont val="Arial Narrow"/>
        <family val="2"/>
      </rPr>
      <t>unsolicited proposal FS and the relevant comparable FS.</t>
    </r>
  </si>
  <si>
    <t>No comparable unsolicited proposal and/or feasibility study</t>
  </si>
  <si>
    <r>
      <rPr>
        <sz val="10"/>
        <color theme="1"/>
        <rFont val="Arial Narrow"/>
        <family val="2"/>
      </rPr>
      <t>g. Information on the proposed tariff structure</t>
    </r>
  </si>
  <si>
    <t>Section 5. Proposed Tariff Structure</t>
  </si>
  <si>
    <r>
      <rPr>
        <sz val="10"/>
        <color theme="1"/>
        <rFont val="Arial Narrow"/>
        <family val="2"/>
      </rPr>
      <t>h. Justification of the preferred bid parameter</t>
    </r>
  </si>
  <si>
    <t>Section 6. Preferred Bid Parameter</t>
  </si>
  <si>
    <t>bid parameter not specified in stated CA section</t>
  </si>
  <si>
    <r>
      <rPr>
        <sz val="10"/>
        <color theme="1"/>
        <rFont val="Arial Narrow"/>
        <family val="2"/>
      </rPr>
      <t>i.  Recommended reasonable rate of return (RROR)</t>
    </r>
  </si>
  <si>
    <t>Section 7. Recommended Reasonable Rate of Return (RROR)</t>
  </si>
  <si>
    <t>Valuation report on the valuation of government assets</t>
  </si>
  <si>
    <r>
      <rPr>
        <sz val="10"/>
        <color theme="1"/>
        <rFont val="Arial Narrow"/>
        <family val="2"/>
      </rPr>
      <t xml:space="preserve">Pursuant to Sections 13.3(c) of the Revised 2022 BOT Law IRR, a report on the valuation of contributed government assets or property/ies that are to be used/included in the financial model. The valuation shall be as determined by a GFI or by an IPA included in the list of Accredited Asset Valuers of the Securities and Exchange Commission (SEC). The report should not be older than one (1) year from the date of submission to the Approving Body.
</t>
    </r>
    <r>
      <rPr>
        <sz val="10"/>
        <color theme="1"/>
        <rFont val="Arial Narrow"/>
        <family val="2"/>
      </rPr>
      <t>In case of IPA, proof of the valuation company’s inclusion in the list of Accredited Asset Valuers of the SEC must be also submitted.</t>
    </r>
  </si>
  <si>
    <t xml:space="preserve">Submitted:
DOTr_DRP_20230510_8_Valuation report on the valuation of government assets_CAAP
DOTr_DRP_20230510_8_Valuation report on the valuation of government assets_DOTr endorsement to COA
DOTr_DRP_20230510_8_Valuation report on the valuation of government assets_DOTr
</t>
  </si>
  <si>
    <r>
      <rPr>
        <sz val="10"/>
        <color theme="1"/>
        <rFont val="Arial Narrow"/>
        <family val="2"/>
      </rPr>
      <t>Gender responsiveness checklist</t>
    </r>
  </si>
  <si>
    <t>Pursuant to the ICC Memorandum titled “ICC Policy on Integrating the Harmonized Gender and Development Guidelines (HGDG) in the ICC Process” dated September 30, 2016, the Agencies are required to accomplish and submit Gender Responsiveness Checklist (the Combined Generic Checklist for the Project Identification and Design Stages). The guidelines for accomplishing the Gender-Responsiveness Checklist can be accessed at: https://neda.gov.ph/wp-
content/uploads/2020/09/Guidelines-in-Accomplishing-the-ICC-PE-on-
Gender-Responsiveness-Checklist.pdf</t>
  </si>
  <si>
    <t xml:space="preserve">Submitted:
DOTr_DRP_20230510_9_Gender responsiveness checklist
</t>
  </si>
  <si>
    <t>Unsolicited Proposal for the New Bicol International Airport</t>
  </si>
  <si>
    <r>
      <rPr>
        <sz val="10"/>
        <color theme="1"/>
        <rFont val="Arial Narrow"/>
        <family val="2"/>
      </rPr>
      <t>Location map (with e- copy)</t>
    </r>
  </si>
  <si>
    <r>
      <rPr>
        <sz val="10"/>
        <color theme="1"/>
        <rFont val="Arial Narrow"/>
        <family val="2"/>
      </rPr>
      <t>A diagram that outlines the project site should include major landmarks and infrastructure/ facilities within the project area.</t>
    </r>
  </si>
  <si>
    <t>Submitted:
DOTr_DRP_20230510_10_Location map (with e- copy)</t>
  </si>
  <si>
    <t>Right of Way Acquisition (ROWA)* / Resettlement Action Plan (RAP) or a Certification from the Head of Agency that all project land and other ROW have been acquired (for projects requiring project land or ROW)</t>
  </si>
  <si>
    <t>A document showing the extent of the project’s ROW requirements and estimated costs. At the minimum, the submitted plan(s) should include the following information:</t>
  </si>
  <si>
    <t>Not applicable. The Project does not require additional land.</t>
  </si>
  <si>
    <t>Not applicable</t>
  </si>
  <si>
    <t>a.  Project Affected Persons (PAPs): a) estimated number (PAPs, households); b) profile/group: IPs, owners, ISFs, etc.; c) compensation package, with estimated amount (per PAP or per household), including livelihood program/Social Development Program, if any;</t>
  </si>
  <si>
    <t>b.  Affected structures: a) estimated number; b) type: commercial, residential, government asset, etc. ; c) compensation package, with estimated amount (per affected structure);</t>
  </si>
  <si>
    <r>
      <rPr>
        <sz val="10"/>
        <color theme="1"/>
        <rFont val="Arial Narrow"/>
        <family val="2"/>
      </rPr>
      <t xml:space="preserve">c.   </t>
    </r>
    <r>
      <rPr>
        <b/>
        <sz val="10"/>
        <color theme="1"/>
        <rFont val="Arial Narrow"/>
        <family val="2"/>
      </rPr>
      <t xml:space="preserve">Utilities (electricity, water, ICT/Telecoms, etc.): </t>
    </r>
    <r>
      <rPr>
        <sz val="10"/>
        <color theme="1"/>
        <rFont val="Arial Narrow"/>
        <family val="2"/>
      </rPr>
      <t>a) estimated number; b) type of utility; c) relocation cost, with amount (per affected utility),
d.  Institutional arrangement (parties involved and their responsibilities);
e.  Activities and implementation period; and
f.   Applicable laws, rules and regulations.
ROWA and RAP costs must be specified and itemized in the financial model (if the project does not involve an acquisition of land for the project, indicate 0).
The ROW and resettlement costs are typically significant expense items that the proponent of an unsolicited proposal must bear. This must be
clearly reflected in the PTC and financial model.</t>
    </r>
  </si>
  <si>
    <r>
      <rPr>
        <sz val="10"/>
        <color theme="1"/>
        <rFont val="Arial Narrow"/>
        <family val="2"/>
      </rPr>
      <t xml:space="preserve">Certification from Head of Agency on the conduct of the mandated evaluation pursuant to Section
</t>
    </r>
    <r>
      <rPr>
        <sz val="10"/>
        <color theme="1"/>
        <rFont val="Arial Narrow"/>
        <family val="2"/>
      </rPr>
      <t>10.6 of the Revised 2022 BOT Law IRR</t>
    </r>
  </si>
  <si>
    <r>
      <rPr>
        <sz val="10"/>
        <color theme="1"/>
        <rFont val="Arial Narrow"/>
        <family val="2"/>
      </rPr>
      <t xml:space="preserve">Certification from Head of Agency, and supporting documentation, that it has done the mandated evaluation of the unsolicited proposal, pursuant to Section 10.6(c)(i) of the Revised 2022 BOT Law IRR
</t>
    </r>
    <r>
      <rPr>
        <b/>
        <sz val="10"/>
        <color theme="1"/>
        <rFont val="Arial Narrow"/>
        <family val="2"/>
      </rPr>
      <t>(See prescribed Certification template)</t>
    </r>
  </si>
  <si>
    <t>Submitted: DOTr_DRP_20230510_12_Certification from Head of Agency</t>
  </si>
  <si>
    <t>Original proponent status (OPS) by the Agency</t>
  </si>
  <si>
    <t>Copy of the document granting the OPS by the Agency to the private proponent</t>
  </si>
  <si>
    <t>Submitted:
DOTr_DRP_20230510_13_OPS
DOTr_DRP_20230510_13_Signed Board Secretary's Certificate
DOTr_DRP_20230510_17_Draft CAAP Board Resolution</t>
  </si>
  <si>
    <t>Operation and Maintenance of the Bicol International Airport</t>
  </si>
  <si>
    <t>CAAP - Board Resolution granting OPS unsigned, Secretary's Certificate signed</t>
  </si>
  <si>
    <r>
      <rPr>
        <sz val="10"/>
        <color theme="1"/>
        <rFont val="Arial Narrow"/>
        <family val="2"/>
      </rPr>
      <t>Draft PPP contract</t>
    </r>
  </si>
  <si>
    <r>
      <rPr>
        <sz val="10"/>
        <color theme="1"/>
        <rFont val="Arial Narrow"/>
        <family val="2"/>
      </rPr>
      <t xml:space="preserve">Pursuant to Sections 10.4(a)(iii) of the Revised 2022 BOT Law IRR, the draft contract to be submitted should contain the mandatory terms and
</t>
    </r>
    <r>
      <rPr>
        <sz val="10"/>
        <color theme="1"/>
        <rFont val="Arial Narrow"/>
        <family val="2"/>
      </rPr>
      <t>conditions set forth in Section 4.3 of the Revised 2022 BOT Law IRR.</t>
    </r>
  </si>
  <si>
    <t>Submitted:
DOTr_DRP_20230510_14_Draft PPP contract_cover
DOTr_DRP_20230510_14_Draft PPP contract
DOTr_DRP_20230510_14_Draft PPP contract_annexes
 DOTr defers to the review and observations of the TWG, NEDA-ICC, and OSG on the final CAs.
The draft PPP Contract reflects DOTr as the sole grantor for the Project. However, DOTr and CAAP commit to submitting a revised version of the draft PPP Contract, reflecting DOTr and CAAP as co-grantors, during the evaluation period of the ICC.</t>
  </si>
  <si>
    <r>
      <t xml:space="preserve">Document submitted
</t>
    </r>
    <r>
      <rPr>
        <i/>
        <sz val="10"/>
        <color theme="1"/>
        <rFont val="Arial Narrow"/>
        <family val="2"/>
      </rPr>
      <t>(Draft contract states only DOTr as grantor and no mention of the CAAP as co-grantor)</t>
    </r>
    <r>
      <rPr>
        <b/>
        <sz val="10"/>
        <color theme="1"/>
        <rFont val="Arial Narrow"/>
        <family val="2"/>
      </rPr>
      <t xml:space="preserve">
</t>
    </r>
  </si>
  <si>
    <r>
      <rPr>
        <sz val="10"/>
        <color theme="1"/>
        <rFont val="Arial Narrow"/>
        <family val="2"/>
      </rPr>
      <t>Unsolicited Proposal Assessment Forms (USP AFs)</t>
    </r>
  </si>
  <si>
    <t>The agency shall fill out the following forms to establish the project
proponent’s legal eligibility pursuant to Section 5.4(a), firm experience
or track record pursuant to Section 5.4(b), and financial capability
pursuant to Section 5.4(c) of the Revised 2022 BOT Law IRR.</t>
  </si>
  <si>
    <t>Submitted:
DOTr_DRP_20230510_15_USP AF5_Unsolicited Proposal Assessment Forms (USP AFs)</t>
  </si>
  <si>
    <r>
      <rPr>
        <sz val="10"/>
        <color theme="1"/>
        <rFont val="Arial Narrow"/>
        <family val="2"/>
      </rPr>
      <t xml:space="preserve">a. USP AF 1: Assessment of the project
</t>
    </r>
    <r>
      <rPr>
        <sz val="10"/>
        <color theme="1"/>
        <rFont val="Arial Narrow"/>
        <family val="2"/>
      </rPr>
      <t>proponent’s legal eligibility, including proof of legal eligibility</t>
    </r>
  </si>
  <si>
    <r>
      <rPr>
        <sz val="10"/>
        <color theme="1"/>
        <rFont val="Arial Narrow"/>
        <family val="2"/>
      </rPr>
      <t xml:space="preserve">The following proofs of legal eligibility must be submitted by the proponent:
  If the proponent is </t>
    </r>
    <r>
      <rPr>
        <b/>
        <u/>
        <sz val="10"/>
        <color theme="1"/>
        <rFont val="Arial Narrow"/>
        <family val="2"/>
      </rPr>
      <t>composed of an individual or a group of</t>
    </r>
    <r>
      <rPr>
        <b/>
        <sz val="10"/>
        <color theme="1"/>
        <rFont val="Arial Narrow"/>
        <family val="2"/>
      </rPr>
      <t xml:space="preserve"> </t>
    </r>
    <r>
      <rPr>
        <b/>
        <u/>
        <sz val="10"/>
        <color theme="1"/>
        <rFont val="Arial Narrow"/>
        <family val="2"/>
      </rPr>
      <t>individuals (including partnerships), but not a corporation</t>
    </r>
    <r>
      <rPr>
        <sz val="10"/>
        <color theme="1"/>
        <rFont val="Arial Narrow"/>
        <family val="2"/>
      </rPr>
      <t xml:space="preserve">, proof of identity of each individual
  If the proponent is </t>
    </r>
    <r>
      <rPr>
        <b/>
        <u/>
        <sz val="10"/>
        <color theme="1"/>
        <rFont val="Arial Narrow"/>
        <family val="2"/>
      </rPr>
      <t xml:space="preserve">a corporation
</t>
    </r>
    <r>
      <rPr>
        <sz val="10"/>
        <color theme="1"/>
        <rFont val="Arial Narrow"/>
        <family val="2"/>
      </rPr>
      <t xml:space="preserve">-    Copy of SEC Registration (Sec. 5.4(a)(i) of the BOT Law IRR)
-    Copy of completely filled general information sheet (GIS) with proof of receipt by SEC
-    Sworn certification by the corporate secretary to the authenticity of submitted documents
  If the proponent is </t>
    </r>
    <r>
      <rPr>
        <b/>
        <u/>
        <sz val="10"/>
        <color theme="1"/>
        <rFont val="Arial Narrow"/>
        <family val="2"/>
      </rPr>
      <t xml:space="preserve">a consortium
</t>
    </r>
    <r>
      <rPr>
        <sz val="10"/>
        <color theme="1"/>
        <rFont val="Arial Narrow"/>
        <family val="2"/>
      </rPr>
      <t>-    An agreement among members to form a consortium to undertake the project
-    An undertaking, binding the consortium members to be jointly
and severally liable for the obligations of the project proponent under the contract (Sec. 5.4(a)(iv) of the BOT Law IRR)
-    Shareholder agreement based on proposed ownership structure (Sec. 5.4(c)(i)(1) of the BOT Law IRR)
  If the proponent is a cooperative
-    Copy of CDA Registration (Sec. 5.4(a)(i) (ii) and (iii) of the BOT Law IRR)
If the proponent and the operator are two separate independent entities, the nominated operator must submit the following:
  If the operator is composed of an individual or a group of individuals (including partnerships), but not a corporation, proof of identity of each individual
  If the operator is a corporation
-    Copy of SEC registration (Sec. 5.4(a)(ii) of the BOT Law IRR)
-    Copy of completely filled SEC GIS with proof of receipt by SEC
-    Sworn certification by the corporate secretary to the authenticity of submitted documents
  If the operator is a cooperative
-    Copy of CDA Registration (Sec. 5.4(a)(i) (ii) and (iii) of the BOT Law IRR)
For each contractor participating in construction
PCAB license if a Filipino company, or its equivalent issued by the country of origin, if a foreign company (Sec. 5.4 (a)(v) of the BOT Law IRR)
For projects involving the operations of public utilities, the Filipino citizenship for individuals, and the 60% Filipino ownership or interest,
for corporations and consortiums respectively, are required.</t>
    </r>
  </si>
  <si>
    <t>Submitted:
DOTr_DRP_20230510_15_USP AF1</t>
  </si>
  <si>
    <r>
      <rPr>
        <sz val="10"/>
        <color theme="1"/>
        <rFont val="Arial Narrow"/>
        <family val="2"/>
      </rPr>
      <t xml:space="preserve">b. USP AF 2: Assessment of the project
</t>
    </r>
    <r>
      <rPr>
        <sz val="10"/>
        <color theme="1"/>
        <rFont val="Arial Narrow"/>
        <family val="2"/>
      </rPr>
      <t>proponent’s experience or track record, including proof of experience or track record</t>
    </r>
  </si>
  <si>
    <t>The proponent by itself or through the member-firms in case of a consortium, or through its Contractor and/or nominated entities must submit the following:
  A list of projects similar or related to the proposed project, including information on the asset owner of the project, the location of the project, and the year the project was undertaken. A certification from the asset owner that the entity had successfully undertaken the project or the activity under the project in the list must be submitted.
   A list of key personnel and for each personnel, the role in the project, a description of relevant experience and the years of experience in the role provided. A curriculum vitae showing the year, duration, location and nature of experiences relevant to the project should be attached for each personnel.
   If the nominated entities are bound by a technical services agreement (TSA), the following must be submitted:
o proof that the nominated entities are bound by a TSA
o a list of projects similar or related to the project/s to be bid undertaken by the nominated entities that will provide the
technical services
   If undecided on a specific Contractor and/or nominated entities, the proponent must submit the following:
o a short list of Contractors and/or nominated entities from among which it will select from
o statements from the short-listed Contractors and/or nominated entities indicating willingness to participate in the project and capacity to undertake the requirements of the proposed project
If the proponent is a consortium, the following must also be submitted:
  A business plan, containing the following information:
o Members of the consortium
o Equity interest/contribution of each member to the consortium, their prospective Contractor(s) and/or nominated entities, if the experience of their Contractor(s) and/or nominated entities are necessary for the determination of the capacity of the consortium to undertake the project
o Description of the respective roles of the members and Contractors and/or nominated entities in the project, including the prospective facility operator(s), if applicable.</t>
  </si>
  <si>
    <t>Submitted:
DOTr_DRP_20230510_15_USP AF2</t>
  </si>
  <si>
    <r>
      <rPr>
        <b/>
        <i/>
        <sz val="10"/>
        <color theme="1"/>
        <rFont val="Arial Narrow"/>
        <family val="2"/>
      </rPr>
      <t>Information provided</t>
    </r>
    <r>
      <rPr>
        <b/>
        <sz val="10"/>
        <color theme="1"/>
        <rFont val="Arial Narrow"/>
        <family val="2"/>
      </rPr>
      <t xml:space="preserve">
</t>
    </r>
    <r>
      <rPr>
        <sz val="10"/>
        <color theme="1"/>
        <rFont val="Arial Narrow"/>
        <family val="2"/>
      </rPr>
      <t xml:space="preserve">
Information provided for list of personel; Information incomplete for CV
</t>
    </r>
    <r>
      <rPr>
        <b/>
        <sz val="10"/>
        <color theme="1"/>
        <rFont val="Arial Narrow"/>
        <family val="2"/>
      </rPr>
      <t xml:space="preserve">
</t>
    </r>
  </si>
  <si>
    <t>a. ok for Aboitiz Construction. Certification for daa issued by daa.
b. ok
c. willingness to participate - "if awarded, shall formally enter into a contract"</t>
  </si>
  <si>
    <t xml:space="preserve">
 - Safety supervisor lacks CV of Noel Tanillon (Name in the CV provided for safety supervisor is different form list of personel)</t>
  </si>
  <si>
    <t>c. USP AF 3: Assessment of the project
proponent’s financial capability, including proof of financial capability</t>
  </si>
  <si>
    <t>The following proofs of financial capability must be submitted by the proponent:
   Latest audited financial statement of each consortium member from previous reporting period of the period of evaluation (Sec. 5.4 (c)(i)(1) of the BOT Law IRR)
For equity
   If equity shall be financed through set-aside deposit, proof of set- aside deposit equivalent to the equity requirement of the project from a domestic universal/commercial bank or an international bank that is authorized by the BSP to transact in the Philippines. The document must indicate that the set-aside deposit is committed solely for the project
For debt
   Letter testimonial from each bank that will provide the debt requirement for the project attesting that :1) the prospective Project Proponent and/or members of the consortium are banking with them; 2) the Project Proponent and/or members of the consortium are in good financial standing and/or are qualified to obtain credit accommodations from such banks, or a statement of similar tenor, to finance the project equivalent to the value of the debt requirement in the proposal. The testimonial must come from a domestic universal/commercial bank or an international bank that is authorized by the BSP to transact in the Philippines. (Sec. 5.4 (c)(ii) of the BOT Law IRR)</t>
  </si>
  <si>
    <r>
      <t xml:space="preserve">Document submitted
</t>
    </r>
    <r>
      <rPr>
        <b/>
        <i/>
        <sz val="10"/>
        <color theme="1"/>
        <rFont val="Arial Narrow"/>
        <family val="2"/>
      </rPr>
      <t xml:space="preserve">
</t>
    </r>
    <r>
      <rPr>
        <i/>
        <sz val="10"/>
        <color theme="1"/>
        <rFont val="Arial Narrow"/>
        <family val="2"/>
      </rPr>
      <t>*(AFS submitted is as of 2021)</t>
    </r>
    <r>
      <rPr>
        <b/>
        <i/>
        <sz val="10"/>
        <color theme="1"/>
        <rFont val="Arial Narrow"/>
        <family val="2"/>
      </rPr>
      <t xml:space="preserve">
</t>
    </r>
    <r>
      <rPr>
        <sz val="10"/>
        <color theme="1"/>
        <rFont val="Arial Narrow"/>
        <family val="2"/>
      </rPr>
      <t xml:space="preserve">
</t>
    </r>
  </si>
  <si>
    <t>d. USP AF 4: Assessment of the draft contract</t>
  </si>
  <si>
    <r>
      <rPr>
        <sz val="10"/>
        <color theme="1"/>
        <rFont val="Arial Narrow"/>
        <family val="2"/>
      </rPr>
      <t>This form shall establish the consistency of the draft contract pursuant to Section 4.3 of the Revised 2022 BOT Law IRR.</t>
    </r>
  </si>
  <si>
    <t>Submitted:
DOTr_DRP_20230510_15_Unsolicited Proposal Assessment Forms (USP AFs)</t>
  </si>
  <si>
    <t>For projects with proposed new technology/concept:
e. USP AF 5: Assessment of proposed new technology/ concept</t>
  </si>
  <si>
    <r>
      <rPr>
        <sz val="10"/>
        <color theme="1"/>
        <rFont val="Arial Narrow"/>
        <family val="2"/>
      </rPr>
      <t xml:space="preserve">The agency shall establish the eligibility of the project pursuant to Section 10.1(a) and 10.2 of the Revised 2022 BOT Law IRR.
</t>
    </r>
    <r>
      <rPr>
        <b/>
        <sz val="10"/>
        <color theme="1"/>
        <rFont val="Arial Narrow"/>
        <family val="2"/>
      </rPr>
      <t>(See USP Assessment Forms 1-5)</t>
    </r>
  </si>
  <si>
    <t>Submitted:
DOTr_DRP_20230510_15_USP AF5</t>
  </si>
  <si>
    <r>
      <rPr>
        <b/>
        <i/>
        <sz val="10"/>
        <color theme="1"/>
        <rFont val="Arial Narrow"/>
        <family val="2"/>
      </rPr>
      <t>Additional requirement for agencies submitting as an attached agency</t>
    </r>
    <r>
      <rPr>
        <b/>
        <i/>
        <sz val="10"/>
        <color theme="1"/>
        <rFont val="Arial Narrow"/>
        <family val="2"/>
      </rPr>
      <t xml:space="preserve">:
</t>
    </r>
    <r>
      <rPr>
        <b/>
        <i/>
        <sz val="10"/>
        <color theme="1"/>
        <rFont val="Arial Narrow"/>
        <family val="2"/>
      </rPr>
      <t xml:space="preserve">a.   The full and unqualified endorsement by the Head of Mother Agency should be attached to the </t>
    </r>
    <r>
      <rPr>
        <b/>
        <i/>
        <u/>
        <sz val="10"/>
        <color theme="1"/>
        <rFont val="Arial Narrow"/>
        <family val="2"/>
      </rPr>
      <t>cover letter;</t>
    </r>
  </si>
  <si>
    <t>Additional requirements for projects with proposed new technology/concept:
a.  The USP AF 5 (assessment of proposed new technology/concept) should be filled out by the agency
b.  The following must be submitted:
i.      Certification from the implementing agency that based on its assessment, the new concept or technology possesses any of the features specified in Section 10.2 of the
Revised 2022 BOT Law IRR and other features that would have a positive impact on the implementation and operations of the project. Such certification may also be sought from relevant government agencies/bodies/ institutions/etc., with knowledge of the proposed new concept or technology
ii.      Details of the new concept or technology and cost-benefit analysis comparing the new concept/ technology with traditional ones
iii.      Proof that the proponent itself has, through or any of its consortium members or contractors or nominated entities have, directly and successfully implemented the new concept or technology at a scale similar to the proposed project. The information disclosed must be in sufficient detail so as to allow the proper evaluation of the new concept or technology.</t>
  </si>
  <si>
    <t>Upgrade, Expansion, Operation and Maintenance of the Bicol International Airport</t>
  </si>
  <si>
    <t>Listed "Bicol (New Legaspi) International Airport" is construction of airport.</t>
  </si>
  <si>
    <t>Additional requirements for projects undertaken by Government-Owned and Controlled Corporations:
a.  Electronic copy of the financial model of the GOCC’s projected cash flows, income statement, and balance sheet without the project, for the duration or life of the project. This should be in traceable format, including relevant assumptions.
b.    Copy of the Board Resolution, duly signed by the members, approving the proposed project.</t>
  </si>
  <si>
    <t>a. DOTr_DRP_20230510_16_Electronic copy of the financial model of CAAP_WITHOUT DRP TAG CGY
DOTr_DRP_20230510_16_Electronic copy of the financial model of CAAP_WITH DRP TAG CGY
b. DOTr_DRP_20230510_17_Signed Board Secretary's Certificate
DOTr_DRP_20230510_17_Draft CAAP Board Resolution</t>
  </si>
  <si>
    <t>a. Document submitted
b. Document not submitted</t>
  </si>
  <si>
    <t>Operation and Management of the Bicol International Airport</t>
  </si>
  <si>
    <t>financial model without the project:
1. Income Statement row 140 - hardcoded amounts
2. interest income 35 yrs row 9, 23 - hardcoded amounts - exchange rate (Sheet 2, C7)</t>
  </si>
  <si>
    <t>PTC Form 1: Proposed General Parameters, Terms, and Conditions</t>
  </si>
  <si>
    <t xml:space="preserve">Legal Bases: </t>
  </si>
  <si>
    <t>Section 7(c) of the PPP Code, and Section 30 of its IRR</t>
  </si>
  <si>
    <t xml:space="preserve">Objective: </t>
  </si>
  <si>
    <t>To establish the parameters, terms, and conditions (PTCs) of the proposed PPP project to be set forth by the Approving Body</t>
  </si>
  <si>
    <t>Instructions:</t>
  </si>
  <si>
    <r>
      <t xml:space="preserve">1. In column G of the matrix below, provide sufficient details of the proposed PTC to the extent that it will aid the decision of the Approving Body. </t>
    </r>
    <r>
      <rPr>
        <strike/>
        <sz val="12"/>
        <rFont val="Times New Roman"/>
        <family val="1"/>
      </rPr>
      <t xml:space="preserve">
</t>
    </r>
    <r>
      <rPr>
        <sz val="12"/>
        <rFont val="Times New Roman"/>
        <family val="1"/>
      </rPr>
      <t>2. In case a listed PTC does not apply to the project concerned, indicate "Not applicable" in column G of the matrix below.</t>
    </r>
    <r>
      <rPr>
        <strike/>
        <sz val="12"/>
        <rFont val="Times New Roman"/>
        <family val="1"/>
      </rPr>
      <t xml:space="preserve">
</t>
    </r>
    <r>
      <rPr>
        <sz val="12"/>
        <rFont val="Times New Roman"/>
        <family val="1"/>
      </rPr>
      <t>3. Details of the PTCs provided in the matrix below must be consistent with the financial model and the draft contract.</t>
    </r>
    <r>
      <rPr>
        <strike/>
        <sz val="12"/>
        <rFont val="Times New Roman"/>
        <family val="1"/>
      </rPr>
      <t xml:space="preserve">
</t>
    </r>
    <r>
      <rPr>
        <sz val="12"/>
        <rFont val="Times New Roman"/>
        <family val="1"/>
      </rPr>
      <t xml:space="preserve">4. The IA shall answer all PTC Forms and each of its questions squarely and clearly. 
5. References to external documents must not be made except for references to laws, rules, guidelines, issuances and other similar documents. </t>
    </r>
  </si>
  <si>
    <t>Official Project Name</t>
  </si>
  <si>
    <t>1. Proposed PTCs for the proposed PPP project</t>
  </si>
  <si>
    <t>Group No.</t>
  </si>
  <si>
    <t>Item No.</t>
  </si>
  <si>
    <t>PTCs</t>
  </si>
  <si>
    <t>Describe the proposed PTC to the extent that will aid the detailed evaluation of the IA</t>
  </si>
  <si>
    <t>Scope of the project</t>
  </si>
  <si>
    <t>Construction</t>
  </si>
  <si>
    <t xml:space="preserve">What assets shall be constructed? </t>
  </si>
  <si>
    <t>Supply</t>
  </si>
  <si>
    <t>What assets shall be supplied?</t>
  </si>
  <si>
    <t>Operation</t>
  </si>
  <si>
    <t>Shall operation be part of the scope? If yes, what operation activities are included?</t>
  </si>
  <si>
    <t>Maintenance</t>
  </si>
  <si>
    <t>Shall maintenance be part of the scope? If yes, what maintenance activities are included?</t>
  </si>
  <si>
    <t>Capacity augmentation/expansion/ extension</t>
  </si>
  <si>
    <t>Shall capacity augmentation/expansion of the system, or extension of alignment be part of the scope? If yes, what augmentation/expansion/extension activities are included?</t>
  </si>
  <si>
    <t>Financing</t>
  </si>
  <si>
    <t>Which elements shall be financed by the private sector?</t>
  </si>
  <si>
    <t>What is the maximum Debt-to-Equity ratio allowed for this project?</t>
  </si>
  <si>
    <t xml:space="preserve">Estimated Project Cost </t>
  </si>
  <si>
    <t>Estimated Project Cost as defined in the PPP Code and its IRR</t>
  </si>
  <si>
    <t>What is the estimated project cost?</t>
  </si>
  <si>
    <t>Contractual arrangement</t>
  </si>
  <si>
    <t>What shall be the contractual arrangement of the project?</t>
  </si>
  <si>
    <t xml:space="preserve">Term
</t>
  </si>
  <si>
    <t>Contract duration</t>
  </si>
  <si>
    <t>How long shall the contract be in effect?</t>
  </si>
  <si>
    <t>Contract effectivity</t>
  </si>
  <si>
    <t>When shall the contract be effective?</t>
  </si>
  <si>
    <t>Bid Parameter</t>
  </si>
  <si>
    <t>Bid parameter</t>
  </si>
  <si>
    <t>What is the proposed bid parameter for the project?</t>
  </si>
  <si>
    <t>General performance standards and targets</t>
  </si>
  <si>
    <t>Capacity</t>
  </si>
  <si>
    <t>What shall be the required capacity of the project? 
E.g., No. of passengers per year (for airport), or no. of patients per day (for hospital project)</t>
  </si>
  <si>
    <t>Quality performance specifications</t>
  </si>
  <si>
    <t>What shall be the performance standards and targets for:
a) environmental quality
b) natural and cultural resources sustainability
c) climate change and hazards, and environmental considerations
d) equity in development benefits, including GEDSI
e) health and safety
f) service quality
g) asset quality
h) safeguards that will protect the interests of the government and the public</t>
  </si>
  <si>
    <t>Other performance specifications</t>
  </si>
  <si>
    <t>What are the other performance specifications of the project?</t>
  </si>
  <si>
    <t xml:space="preserve">Obligations related to constuction &amp; supply of assets
 </t>
  </si>
  <si>
    <t>Delivery of project site/right-of-way (ROW)</t>
  </si>
  <si>
    <t xml:space="preserve">What government assistance needed for securing project site/ROW? </t>
  </si>
  <si>
    <t>If an unsolicited project, how shall the implementing agency be compensated?</t>
  </si>
  <si>
    <t>Assets to be constructed/supplied by the private proponent</t>
  </si>
  <si>
    <t>Of the total assets to be constructed (see Item No. 1.1 above), what assets shall be constructed by the private proponent?</t>
  </si>
  <si>
    <t>Of the total assets to be supplied (see Item No. 1.2 above), what assets shall be supplied by the private proponent?</t>
  </si>
  <si>
    <t xml:space="preserve">Assets to be provided by the implementing agency </t>
  </si>
  <si>
    <t>What assets shall be supplied by the implementing agency?</t>
  </si>
  <si>
    <t xml:space="preserve">Under what conditions will the transfer of the asset occur? (e.g., as-is-where is basis) </t>
  </si>
  <si>
    <t>Assets to be constructed/supplied by the incorporated JV</t>
  </si>
  <si>
    <t>Which assets shall be provided/constructed by the Incorporated JV?</t>
  </si>
  <si>
    <t>Failure to meet obligations</t>
  </si>
  <si>
    <t>What are the consequences/penalties for failure to meet obligations related to supply of assets by the implementing agency?</t>
  </si>
  <si>
    <t>7.10</t>
  </si>
  <si>
    <t>What are the consequences/penalties for failure to meet obligations related to construction / supply of assets by the private proponent?</t>
  </si>
  <si>
    <t>Obligations related to operation</t>
  </si>
  <si>
    <t xml:space="preserve">Assignment of responsibility for operations </t>
  </si>
  <si>
    <t>Of the operations in Item No. 1.3, which shall be under the private proponent's responsibility?</t>
  </si>
  <si>
    <t>Shall the above include commercial operations?  If yes, what shall be allowed?</t>
  </si>
  <si>
    <t>Of the operations in Item No. 1.3, which shall be under the implementing agency's responsibility?</t>
  </si>
  <si>
    <t xml:space="preserve">Failure to meet obligations
</t>
  </si>
  <si>
    <t>What are the consequences/penalties for failure to meet obligations related to operations by the private proponent?</t>
  </si>
  <si>
    <t xml:space="preserve">Revenues going to the private proponent </t>
  </si>
  <si>
    <t>Tariffs paid by users</t>
  </si>
  <si>
    <t>What Tariffs will be charged for the project?</t>
  </si>
  <si>
    <t>How much shall be the Tariffs at the start of operation?</t>
  </si>
  <si>
    <t>What shall trigger the adjustment of Tariffs?</t>
  </si>
  <si>
    <t>What shall be the formula for the adjustment of Tariffs?</t>
  </si>
  <si>
    <t>Payments coming from the agency</t>
  </si>
  <si>
    <t>Are there payments coming from the government (e.g. availability payments, milestone payments, amortization payment)? If yes, ensure that details are provided in PTC Form 2.</t>
  </si>
  <si>
    <t>Other sources of revenues</t>
  </si>
  <si>
    <t>What other sources of revenues will be available to the private proponent?</t>
  </si>
  <si>
    <t>Revenues going to the implementing agency</t>
  </si>
  <si>
    <t>Share in project revenues</t>
  </si>
  <si>
    <t>Which of the project revenues shall be shared with the implementing agency?</t>
  </si>
  <si>
    <t>How much shall be the implementing agency's share?</t>
  </si>
  <si>
    <t>Other Payment/s to the implementing agency</t>
  </si>
  <si>
    <t>Are there other payments/revenues that will accrue to the implementing agency?</t>
  </si>
  <si>
    <t>What is the schedule of the payments to be made by the private proponent (amount of each payment, due date)?</t>
  </si>
  <si>
    <t>Transfer at the end of the contract</t>
  </si>
  <si>
    <t>Assets to be transferred</t>
  </si>
  <si>
    <t>What assets shall be transferred to the implementing agency?</t>
  </si>
  <si>
    <t>What shall be the required condition of the assets when transferred to the implementing agency?</t>
  </si>
  <si>
    <t>Who shall shoulder costs related to transfer of assets to the implementing agency?</t>
  </si>
  <si>
    <t>Public bidding process and comparative challenge process</t>
  </si>
  <si>
    <t>Manner and period of the public bidding process or comparative challenge process</t>
  </si>
  <si>
    <t>How shall the public bidding process or comparative challenge process be conducted (single-stage or two-stage bidding)?</t>
  </si>
  <si>
    <t>For unsolicited proposals, how long shall the period for the comparative challenge process be (i.e., not less than ninety (90) calendar days and not more than one (1) year)?</t>
  </si>
  <si>
    <t>Contract variation</t>
  </si>
  <si>
    <t>Allowable variations for the project</t>
  </si>
  <si>
    <t>What are the allowable variations for the project?</t>
  </si>
  <si>
    <t>Thresholds/limitations on contract variations</t>
  </si>
  <si>
    <t>What shall be the thresholds/limitations on the following variations, if allowed under Item 13.1?
  -Changes in the approved scope of works, decrease in the performance standards, deferment of committed service levels, or change in the contractual arrangement;
  -Extension in the contract term
  -Variation that will result in an increase in the financial liabilities of the government</t>
  </si>
  <si>
    <t>Joint Ventures</t>
  </si>
  <si>
    <t>Type of JV</t>
  </si>
  <si>
    <t>Will the project be undertaken through a contractual JV or a JV Company?</t>
  </si>
  <si>
    <t>Government Undertakings</t>
  </si>
  <si>
    <t xml:space="preserve">What are the Government Undertakings, including equity contribution and other allowable Government Undertakings for the JV? </t>
  </si>
  <si>
    <t>Private proponent contribution</t>
  </si>
  <si>
    <t>What will  be the required equity contribution from the private proponent? What is the total amount of this contribtuion?</t>
  </si>
  <si>
    <t>Profit sharing</t>
  </si>
  <si>
    <t>What is the proposed profit sharing between the implementing agency and the private proponent?</t>
  </si>
  <si>
    <t>Other major government obligations</t>
  </si>
  <si>
    <t>What other major obligations shall the government undertake for the project (e.g., assurance of no competing facilities, etc.)?</t>
  </si>
  <si>
    <t xml:space="preserve">Other PTCs
</t>
  </si>
  <si>
    <t>xxx</t>
  </si>
  <si>
    <t>2. Other PTCs to be threshed out in the PPP contract</t>
  </si>
  <si>
    <t xml:space="preserve">a. The following PTCs shall be part of the terms of the contract, and the implementing agency is given the authority to finalize the terms during contract drafting, subject to the review of relevant authorities. </t>
  </si>
  <si>
    <t>PTC</t>
  </si>
  <si>
    <t>Start of concession</t>
  </si>
  <si>
    <t>If a concession agreement, event that shall trigger the start of the concession.</t>
  </si>
  <si>
    <t>Implementation milestones</t>
  </si>
  <si>
    <t>Implementation milestones, including those for securing other approvals, period within which Financial Close shall be achieved by the proponent, and the project completion date.</t>
  </si>
  <si>
    <t>Performance Security</t>
  </si>
  <si>
    <t>The project shall require the following performance securities for each stage of project implementation, as applicable:</t>
  </si>
  <si>
    <t xml:space="preserve">     a. Construction Performance Security</t>
  </si>
  <si>
    <t xml:space="preserve">     b. Operation Performance Security</t>
  </si>
  <si>
    <t xml:space="preserve">     c. Warranty Security</t>
  </si>
  <si>
    <t xml:space="preserve">     d. Handback Security</t>
  </si>
  <si>
    <t>For each security, the contract shall identify the form, which may be any or a combination of the following:</t>
  </si>
  <si>
    <t xml:space="preserve">     a. Cash</t>
  </si>
  <si>
    <t xml:space="preserve">     b. Bank draft or guarantee confirmed by a local bank (in the case of foreign bidders bonded by a foreign bank)</t>
  </si>
  <si>
    <t xml:space="preserve">     c. Letter of credit issued by a reputable bank</t>
  </si>
  <si>
    <t xml:space="preserve">     d. Surety bond callable on demand issued by the GSIS or by surety or insurance companies duly accredited by the office of the Insurance Commissioner</t>
  </si>
  <si>
    <t>The amount of each security to be set by the agency.</t>
  </si>
  <si>
    <t>Contingent Liabilities</t>
  </si>
  <si>
    <r>
      <t xml:space="preserve">Contingent liabilities to be assumed by the </t>
    </r>
    <r>
      <rPr>
        <b/>
        <u/>
        <sz val="11"/>
        <rFont val="Times New Roman"/>
        <family val="1"/>
      </rPr>
      <t>government</t>
    </r>
    <r>
      <rPr>
        <sz val="11"/>
        <rFont val="Times New Roman"/>
        <family val="1"/>
      </rPr>
      <t xml:space="preserve"> for the project as listed in PTC Form 4, including all other contingent liabilities to be assumed by the government that are present in the project but not covered in PTC Form 4, shall be transparent in the contract and shall contain the following information, as applicable:</t>
    </r>
  </si>
  <si>
    <t xml:space="preserve">     a. Specific risk events that would trigger such liabilities</t>
  </si>
  <si>
    <t xml:space="preserve">     b. The probability or likelihood that such risks will occur</t>
  </si>
  <si>
    <t xml:space="preserve">     c. A condition to negotiate a remedy or cure for a risk event</t>
  </si>
  <si>
    <t xml:space="preserve">     d. A term for curing period</t>
  </si>
  <si>
    <t xml:space="preserve">     e. The manner of compensation for the economic impact on the Project Proponent, if compensation is financial</t>
  </si>
  <si>
    <t xml:space="preserve">     f. The method or principle of calculation of financial compensation</t>
  </si>
  <si>
    <t xml:space="preserve">     g. The materiality threshold</t>
  </si>
  <si>
    <t xml:space="preserve">     h. The cap on compensation</t>
  </si>
  <si>
    <t xml:space="preserve">     i. A condition to include step-in rights</t>
  </si>
  <si>
    <t xml:space="preserve">     j. Parameters for payments if terminated</t>
  </si>
  <si>
    <t>Procedure for handover of project site/right-of-way (ROW)</t>
  </si>
  <si>
    <t>Representatives of parties in the group that will monitor the progress of construction</t>
  </si>
  <si>
    <t>Roles and responsibilities of the representatives from each party</t>
  </si>
  <si>
    <t>Condition of the assets that will be handed over by the agency to the proponent</t>
  </si>
  <si>
    <t>Representatives of parties in the group that will monitor the performance during operation</t>
  </si>
  <si>
    <t>Revenues going to the agency</t>
  </si>
  <si>
    <t>Accounting for fees, tolls, charges paid by users collected by the proponent on behalf of the agency</t>
  </si>
  <si>
    <t>Procedures for remittance of such fees, tolls, charges paid by users to the agency</t>
  </si>
  <si>
    <t>Accounting for revenues that shall be shared by the proponent with the agency, if any</t>
  </si>
  <si>
    <t>Procedures for remittance of such revenues to the agency</t>
  </si>
  <si>
    <t>Accounting for government share in the upside, if such revenues be shared with the government</t>
  </si>
  <si>
    <t xml:space="preserve">Other obligations of the parties
</t>
  </si>
  <si>
    <t>Acceptance tests and procedures</t>
  </si>
  <si>
    <t>Kinds of assistance needed from agency, if any</t>
  </si>
  <si>
    <t>Compensation for providing such assistance, if such assistance shall be compensated</t>
  </si>
  <si>
    <t xml:space="preserve">For contingent liabilities arising from risks:
</t>
  </si>
  <si>
    <t xml:space="preserve">    a. Private proponent's compensation for contingent liabilities</t>
  </si>
  <si>
    <t xml:space="preserve">    b. Source of fund in case of monetary payments of contigent liabilities</t>
  </si>
  <si>
    <t xml:space="preserve">    c. If the agency shall avail of the PPP Risk Management Fund</t>
  </si>
  <si>
    <t>Loan or financing documents that will be executed by proponent with its lender for the project</t>
  </si>
  <si>
    <t xml:space="preserve"> </t>
  </si>
  <si>
    <t>Manner by which the private partner discloses its loan or financing documents to the agency</t>
  </si>
  <si>
    <t>Lock-in period or the holding conditions for the proponent</t>
  </si>
  <si>
    <t>Lock-in period or the holding conditions which the proponent cannot sell the ownership, rights, or interest in the PPP project, if applicable</t>
  </si>
  <si>
    <t>Insurance</t>
  </si>
  <si>
    <t>Minimum risk insurance coverage as may be required for the project, such as Contractors' all risk, motor vehicle, workforce's compensation, third party liability, force majeure, or comprehensive general liability insurance, as may be applicable.</t>
  </si>
  <si>
    <t>Lender step-in rights</t>
  </si>
  <si>
    <t>Conditions and procedures for lender step-in rights</t>
  </si>
  <si>
    <t>Permitted security interest</t>
  </si>
  <si>
    <t>Conditions for acceptable permitted security interest</t>
  </si>
  <si>
    <t>Resolution of corruption</t>
  </si>
  <si>
    <t>Manner and procedures for resolution of corruption</t>
  </si>
  <si>
    <t>Applicable laws, rules, and regulations</t>
  </si>
  <si>
    <t>Compliance with applicable laws, rules, and regulations</t>
  </si>
  <si>
    <t xml:space="preserve">Dispute avoidance and Alternative Dispute Resolution (ADR) mechanisms </t>
  </si>
  <si>
    <t>Use of dispute avoidance and Alternative Dispute Resolution (ADR) mechanisms pursuant to RA No. 9285 or the "Alternative Dispute Resolution Act of 2004"</t>
  </si>
  <si>
    <t>Ownership and retention of patents, technology and consultant reports</t>
  </si>
  <si>
    <t>Manner and procedures for ownership and retention of patents, technology and consultant reports</t>
  </si>
  <si>
    <t>Contract termination</t>
  </si>
  <si>
    <t xml:space="preserve">Termination Payment Formula formulated in accordance with the guidelines issued by the PPPGB </t>
  </si>
  <si>
    <t xml:space="preserve">  a. implementing agency</t>
  </si>
  <si>
    <t xml:space="preserve">  b. private proponent</t>
  </si>
  <si>
    <t xml:space="preserve">  c. Force majeure and other no-fault termination events</t>
  </si>
  <si>
    <t xml:space="preserve">  d. Other termination events </t>
  </si>
  <si>
    <t xml:space="preserve">Events of contract termination for the:
</t>
  </si>
  <si>
    <t xml:space="preserve">    a. Agency
 </t>
  </si>
  <si>
    <t xml:space="preserve">    b. Proponent</t>
  </si>
  <si>
    <t xml:space="preserve">    c. Force majeure and other no-fault termination events</t>
  </si>
  <si>
    <t xml:space="preserve">    d. Other termination events  </t>
  </si>
  <si>
    <t>Other provisions related to events that may lead to Termination including the following:</t>
  </si>
  <si>
    <t xml:space="preserve">    a. remedies, curing periods</t>
  </si>
  <si>
    <t xml:space="preserve">    b. lender step-in rights</t>
  </si>
  <si>
    <t xml:space="preserve">    c. remittance procedures, default interest rates</t>
  </si>
  <si>
    <t xml:space="preserve">    d. written notice requirements</t>
  </si>
  <si>
    <t xml:space="preserve">b. In accordance with relevant laws/issuances, the submission of the document below shall be required, as applicable, on the deadline prescribed by the Approving Body. </t>
  </si>
  <si>
    <t>Parameter, term, or condition</t>
  </si>
  <si>
    <t xml:space="preserve">Environmental Impact Statement (EIS)/ Environmental Compliance Certificate/ Certificate of Non-Coverage </t>
  </si>
  <si>
    <t>The proponent shall secure other necessary approvals such as environmental clearances from the DENR. The ICC Project Evaluation Procedures and Guidelines requires to ensure that the project does not adversely affect the environment and/or that appropriate measures are taken to protect the environment.</t>
  </si>
  <si>
    <r>
      <t xml:space="preserve">For environmentally critical projects or projects located in environmentally critical area, the Environmental Compliance Certificate (ECC) shall be </t>
    </r>
    <r>
      <rPr>
        <b/>
        <u/>
        <sz val="11"/>
        <rFont val="Times New Roman"/>
        <family val="1"/>
      </rPr>
      <t>a condition precedent to construction start</t>
    </r>
    <r>
      <rPr>
        <sz val="11"/>
        <rFont val="Times New Roman"/>
        <family val="1"/>
      </rPr>
      <t>.</t>
    </r>
  </si>
  <si>
    <r>
      <t xml:space="preserve">For non-environmentally critical projects or projects that are not located in environmentally critical areas, the Certificate of Non- Coverage (CNC) shall be obtained and submitted </t>
    </r>
    <r>
      <rPr>
        <b/>
        <u/>
        <sz val="11"/>
        <rFont val="Times New Roman"/>
        <family val="1"/>
      </rPr>
      <t>prior to the implementation of the project.</t>
    </r>
  </si>
  <si>
    <t>PTC Form 2: Government Undertakings, and Other Financial Obligations of the Government</t>
  </si>
  <si>
    <t>Legal Bases:</t>
  </si>
  <si>
    <t>Sections 3(gg), 7(a)(1)(ii)(5), 10(c), and 11(b) of the PPP Code, and Sections 4(fff), 24.4(e), 50, and 103(c)(iii) of its IRR</t>
  </si>
  <si>
    <t>Objectives:</t>
  </si>
  <si>
    <t>1) To establish whether the proposed government undertakings are compliant and within the allowable thresholds indicated in the above legal bases</t>
  </si>
  <si>
    <t>2) To disclose other financial obligations of the government for the project</t>
  </si>
  <si>
    <t>Solicited or Unsolicited project? (Solicited/Unsolicited)</t>
  </si>
  <si>
    <t>Joint Venture (JV) project? (Yes/No)</t>
  </si>
  <si>
    <t>National or local project? (National/Local)</t>
  </si>
  <si>
    <t>1. Government undertakings (GU)</t>
  </si>
  <si>
    <t>a. List all GUs proposed for the project and the estimated value of each GU (sorted by type of GU)</t>
  </si>
  <si>
    <t>Type of GU
(refer to Section 4 of its IRR for the definition of each type)</t>
  </si>
  <si>
    <t>Specific details of the proposed GU</t>
  </si>
  <si>
    <t>Specify type of GU in the form of a Subsidy, or a contribution to a JV</t>
  </si>
  <si>
    <t>Value of each GU</t>
  </si>
  <si>
    <r>
      <t>Source/reference for the indicated value of the GU</t>
    </r>
    <r>
      <rPr>
        <b/>
        <vertAlign val="superscript"/>
        <sz val="12"/>
        <color theme="0"/>
        <rFont val="Times New Roman"/>
        <family val="1"/>
      </rPr>
      <t>1</t>
    </r>
  </si>
  <si>
    <t>Nature of compensation</t>
  </si>
  <si>
    <r>
      <t>Value of compensation for each GU to be paid by the proponent to the government</t>
    </r>
    <r>
      <rPr>
        <b/>
        <vertAlign val="superscript"/>
        <sz val="12"/>
        <color theme="0"/>
        <rFont val="Times New Roman"/>
        <family val="1"/>
      </rPr>
      <t>2</t>
    </r>
  </si>
  <si>
    <t>Net estimated value of Subsidy</t>
  </si>
  <si>
    <t>---</t>
  </si>
  <si>
    <t>Total</t>
  </si>
  <si>
    <r>
      <rPr>
        <i/>
        <vertAlign val="superscript"/>
        <sz val="10"/>
        <rFont val="Times New Roman"/>
        <family val="1"/>
      </rPr>
      <t>1</t>
    </r>
    <r>
      <rPr>
        <i/>
        <sz val="10"/>
        <rFont val="Times New Roman"/>
        <family val="1"/>
      </rPr>
      <t xml:space="preserve"> Corresponding source/reference documents for the indicated value of the GU must be included in the submission
</t>
    </r>
    <r>
      <rPr>
        <i/>
        <vertAlign val="superscript"/>
        <sz val="10"/>
        <rFont val="Times New Roman"/>
        <family val="1"/>
      </rPr>
      <t>2</t>
    </r>
    <r>
      <rPr>
        <i/>
        <sz val="10"/>
        <rFont val="Times New Roman"/>
        <family val="1"/>
      </rPr>
      <t xml:space="preserve"> Section 10(c) of the PPP Code, and Section 50 of its IRR, provide that payment of ROW related costs and contribution of assets, properties, and rights may be allowed in unsolicited proposals if the government receives appropriate compensation, which shall in no way be lower than the value of the costs of ROW to be acquired and the usufruct of assets, properties, and rights contributed
</t>
    </r>
  </si>
  <si>
    <t>b.i. FOR NON-JV PROJECTS: Assessment on whether the total value of Subsidy does not exceed the threshold set under Section 3(gg) of the PPP Code, and Section 4(fff) of its IRR</t>
  </si>
  <si>
    <t>Item</t>
  </si>
  <si>
    <t>Amount</t>
  </si>
  <si>
    <t>Total Project Cost</t>
  </si>
  <si>
    <r>
      <t>Threshold for Subsidy falling under types 1 and 2 (50% of total project cost)</t>
    </r>
    <r>
      <rPr>
        <b/>
        <vertAlign val="superscript"/>
        <sz val="12"/>
        <rFont val="Times New Roman"/>
        <family val="1"/>
      </rPr>
      <t>3</t>
    </r>
  </si>
  <si>
    <t>Total Estimated Value of Subsidy falling under types 1 and 2</t>
  </si>
  <si>
    <t>Less: Value of Compensation of Subsidy falling under types 1 and 2, if any</t>
  </si>
  <si>
    <t>Net Estimated Value of Subsidy</t>
  </si>
  <si>
    <t>% to Total Project Cost</t>
  </si>
  <si>
    <r>
      <rPr>
        <i/>
        <vertAlign val="superscript"/>
        <sz val="10"/>
        <rFont val="Times New Roman"/>
        <family val="1"/>
      </rPr>
      <t>3</t>
    </r>
    <r>
      <rPr>
        <i/>
        <sz val="10"/>
        <rFont val="Times New Roman"/>
        <family val="1"/>
      </rPr>
      <t xml:space="preserve"> Section 3(gg) of the PPP Code, and Section 4(fff) of its IRR, provides that subsidy falling under items 1 and 2 in the same sections shall not exceed fifty percent (50%) of the Project Cost</t>
    </r>
  </si>
  <si>
    <t>b.ii. FOR JV PROJECTS: Assessment on whether the total value of the implementing agency (IA)'s equity contribution, including contribution of assets, properties, and rights, and other allowable GUs do not exceed the set threshold under Section 11(b) of the PPP Code and Section 103(c)(iii) of its IRR</t>
  </si>
  <si>
    <t>Total Project Cost (for contractual JV) / Outstanding Capital Stock (for JV company)</t>
  </si>
  <si>
    <r>
      <t>Threshold for IA's contribution in the JV in the form of equity conributions and other allowable government undertakings</t>
    </r>
    <r>
      <rPr>
        <b/>
        <vertAlign val="superscript"/>
        <sz val="12"/>
        <rFont val="Times New Roman"/>
        <family val="1"/>
      </rPr>
      <t>4</t>
    </r>
  </si>
  <si>
    <t>Total Estimated Value of IA's contribution in the JV in the form of equity conributions and other allowable government undertakings</t>
  </si>
  <si>
    <r>
      <rPr>
        <i/>
        <vertAlign val="superscript"/>
        <sz val="10"/>
        <rFont val="Times New Roman"/>
        <family val="1"/>
      </rPr>
      <t>4</t>
    </r>
    <r>
      <rPr>
        <i/>
        <sz val="10"/>
        <rFont val="Times New Roman"/>
        <family val="1"/>
      </rPr>
      <t xml:space="preserve"> Section 11(b) of the PPP Code, and Section 103(c)(iii) of its IRR, provides that the total value of IA's equity contribution, including contribution of assets, properties, and rights, and other allowable GUs shall not exceed 50% of the Project Cost (for contractual JV) or 50% of outstanding capital stock (for JV company)</t>
    </r>
  </si>
  <si>
    <t>b.iii. FOR NATIONAL JV PROJECTS: Assessment on whether the total value of the IA's equity contribution, including contribution of assets, properties, and rights, and other allowable GUs, exceeds the set threshold for ICC approval under Section 7(a)(1)(ii)(5) of the PPP Code and Section 24.4(e) of its IRR</t>
  </si>
  <si>
    <t>IA's asset position</t>
  </si>
  <si>
    <t>Latest audited financial statement</t>
  </si>
  <si>
    <r>
      <t>Threshold for IA's contribution in the JV</t>
    </r>
    <r>
      <rPr>
        <b/>
        <vertAlign val="superscript"/>
        <sz val="12"/>
        <color rgb="FF000000"/>
        <rFont val="Times New Roman"/>
        <family val="1"/>
      </rPr>
      <t>5</t>
    </r>
  </si>
  <si>
    <t>Total Estimated Value of IA's contribution in the JV</t>
  </si>
  <si>
    <t>% to IA's asset position as of the latest audited financial statements</t>
  </si>
  <si>
    <r>
      <rPr>
        <i/>
        <vertAlign val="superscript"/>
        <sz val="10"/>
        <rFont val="Times New Roman"/>
        <family val="1"/>
      </rPr>
      <t>5</t>
    </r>
    <r>
      <rPr>
        <i/>
        <sz val="10"/>
        <rFont val="Times New Roman"/>
        <family val="1"/>
      </rPr>
      <t xml:space="preserve"> Section 24.4(e) of the PPP Code IRR provides that if the contribution of an IA exceeds 50% of its entire assets, based on either the average of its values for the last three (3) years or the latest audited financial statement, whichever is lower, the proposed National PPP Project shall be approved by the ICC.</t>
    </r>
  </si>
  <si>
    <t>2. Other Financial Obligations of the Government</t>
  </si>
  <si>
    <r>
      <t>Type of financial obligation</t>
    </r>
    <r>
      <rPr>
        <b/>
        <vertAlign val="superscript"/>
        <sz val="12"/>
        <color theme="0"/>
        <rFont val="Times New Roman"/>
        <family val="1"/>
      </rPr>
      <t>6</t>
    </r>
  </si>
  <si>
    <t xml:space="preserve">Description </t>
  </si>
  <si>
    <t>Mode of payment</t>
  </si>
  <si>
    <t>Total Nominal Amount 
(in PhP)</t>
  </si>
  <si>
    <t>Source/s of funding</t>
  </si>
  <si>
    <t>Schedule
(Month/Year)</t>
  </si>
  <si>
    <t>Amount to be paid on scheduled payment</t>
  </si>
  <si>
    <r>
      <rPr>
        <i/>
        <vertAlign val="superscript"/>
        <sz val="10"/>
        <rFont val="Times New Roman"/>
        <family val="1"/>
      </rPr>
      <t>6</t>
    </r>
    <r>
      <rPr>
        <i/>
        <sz val="10"/>
        <rFont val="Times New Roman"/>
        <family val="1"/>
      </rPr>
      <t xml:space="preserve"> Financial obligations of the government include Availability payments, Amortization payments after construction of the infrastructure under BT, BTO &amp; BGTOM arrangements, Lease payments under BLT arrangements, Share in the cost of an independent consultant, Cost of acquiring and delivering the right of way, Construction works or cost of construction works assumed by the IA, Capex costs assumed by the IA, among others.</t>
    </r>
  </si>
  <si>
    <t>VGF and other forms of subsidy</t>
  </si>
  <si>
    <t>Performance undertaking</t>
  </si>
  <si>
    <t>Payment of ROW related costs</t>
  </si>
  <si>
    <t>Additional exemptions from any tax other than those provided for by law</t>
  </si>
  <si>
    <t>Guarantee on Demand</t>
  </si>
  <si>
    <t>Guarantee on Loan Repayment</t>
  </si>
  <si>
    <t>Guarantee on Private Sector Return</t>
  </si>
  <si>
    <t>Credit Enhancements</t>
  </si>
  <si>
    <t>Government Equity</t>
  </si>
  <si>
    <t>Contribution of assets, properties, and rights</t>
  </si>
  <si>
    <t>1- defray, pay for, or shoulder a portion of the Project Cost or the expenses and costs on operating or maintaining the project</t>
  </si>
  <si>
    <t>2- bear a portion of capital expenditures associated with the establishment of an infrastructure or development projects and services</t>
  </si>
  <si>
    <t>3- contribute any property or assets to the project</t>
  </si>
  <si>
    <t>4- waive charges or fees relative to business permits or licenses that are to be obtained for the Construction of the project</t>
  </si>
  <si>
    <t>N/A</t>
  </si>
  <si>
    <t>PTC Form 3: Proposed Risk Allocation and Risk Mitigation Plan</t>
  </si>
  <si>
    <t>Legal Bases: Section 7(b) of the PPP Code and Section 28(k), and 55(c) of its IRR</t>
  </si>
  <si>
    <t>Objective:  1) To identify the proposed risk allocation between the private proponent and the government</t>
  </si>
  <si>
    <t xml:space="preserve">  2) To identify the probability of risks, mitigating measures, and estimated costs</t>
  </si>
  <si>
    <t>1. Proposed Risk Allocation of Risks Identified in GPRAM and the Corresponding Contingent Liabilities (CLs) of the Government</t>
  </si>
  <si>
    <t>For risks that will be assumed by the GOVERNMENT</t>
  </si>
  <si>
    <t>Type of Risk</t>
  </si>
  <si>
    <t>Details of the risk</t>
  </si>
  <si>
    <r>
      <t xml:space="preserve">As per GPRAM issued Aug. 2016, who should take the risk ?
</t>
    </r>
    <r>
      <rPr>
        <b/>
        <sz val="10"/>
        <color theme="0"/>
        <rFont val="Times New Roman"/>
        <family val="1"/>
      </rPr>
      <t>G - gov't
P - proponent
P&amp;G - gov't &amp; proponent</t>
    </r>
  </si>
  <si>
    <r>
      <rPr>
        <b/>
        <sz val="11"/>
        <color rgb="FFFFFFFF"/>
        <rFont val="Times New Roman"/>
        <family val="1"/>
      </rPr>
      <t xml:space="preserve">For the Project, who shall take the risk?
</t>
    </r>
    <r>
      <rPr>
        <b/>
        <sz val="10"/>
        <color rgb="FFFFFFFF"/>
        <rFont val="Times New Roman"/>
        <family val="1"/>
      </rPr>
      <t>G - gov't
P - proponent
P&amp;G - gov't and proponent</t>
    </r>
  </si>
  <si>
    <t>Details of the position on each risk including key risk factors and justifications for risk allocations deviating from GPRAM</t>
  </si>
  <si>
    <t>Who shall assume the risk within the government?
(Implementing Agency or National Government)</t>
  </si>
  <si>
    <t>Probability that such risk will occur</t>
  </si>
  <si>
    <t>Will this risk expose the goverment to fiscal or financial obligations (CLs)?
(if yes, answer suceeding columns)</t>
  </si>
  <si>
    <t>Specific risk event that would trigger a CL</t>
  </si>
  <si>
    <t>Risk mitigating measure/ appropriate action plan to manage each type of risk</t>
  </si>
  <si>
    <t>Estimated cost in implementing the risk mitigating measure</t>
  </si>
  <si>
    <t>Target dates to have each measure in place</t>
  </si>
  <si>
    <t>Existing structure and assets (refurbishment / extensions)</t>
  </si>
  <si>
    <t>Risk that existing structures (e.g., buildings, rail lines) and other assets (e.g., computer systems) are inadequate to support new improvements or structures / activities subject of or involved in PPP contract, resulting in additional construction, time, and cost that may be necessary to replace, strengthen, or improve the existing structures or assets to enable it to successfully support the project</t>
  </si>
  <si>
    <t>P&amp;G</t>
  </si>
  <si>
    <t>Existing facilities: Current service contracts</t>
  </si>
  <si>
    <t>Uncertainties inherent in existing contracts for the delivery, upkeep or refurbishment of the asset lead to unexpected benefits or costs for the proponent and/or interface issues</t>
  </si>
  <si>
    <t>Existing facilities: Current Government employees</t>
  </si>
  <si>
    <t>Risks relating to uncertainties and costs in utility of current employees and in retrenching redundant employees</t>
  </si>
  <si>
    <t>G</t>
  </si>
  <si>
    <t>Geotechnical site conditions</t>
  </si>
  <si>
    <t>Risk that unanticipated adverse geological conditions (geotechnical risk) are discovered which cause construction or maintenance costs to increase and/or cause construction delays</t>
  </si>
  <si>
    <t>Permits and approvals / Site preparation</t>
  </si>
  <si>
    <t>Risk that necessary approvals may not be obtained or may be obtained only subject to unanticipated conditions, which have adverse cost and time consequences (e.g. prolonged delay)</t>
  </si>
  <si>
    <t>Environmental liabilities existing prior to the project</t>
  </si>
  <si>
    <t>Risk that the project site is contaminated requiring significant remediation expenses</t>
  </si>
  <si>
    <t>Environmental liabilities created during operation</t>
  </si>
  <si>
    <t>Risk that the use of the facility / project site over the contract term has resulted in significant environmental liabilities (clean up or rehabilitation required to make the site fit for future anticipated use)</t>
  </si>
  <si>
    <t>P</t>
  </si>
  <si>
    <t>Cultural heritage</t>
  </si>
  <si>
    <t>Risk of costs and delays associated with the discovery of archaeological and cultural heritage attributable directly to the Government’s mandated process of conserving, protecting, regulating, and disposition of said discovery</t>
  </si>
  <si>
    <t>Availability of site</t>
  </si>
  <si>
    <t>(i) Risk that tenure / access to a selected site which is not presently owned by Government or proponent cannot be negotiated
(ii) Risk of costs and delays in negotiating land acquisition</t>
  </si>
  <si>
    <t>Design / Technical risk</t>
  </si>
  <si>
    <t>Risk that the design of the facility is substandard, unsafe, or incapable of delivering the services at anticipated cost and specified level of service (often resulting in long term increase in recurrent costs and long term inadequacy of service)</t>
  </si>
  <si>
    <t>Interconnectivity risk</t>
  </si>
  <si>
    <t>Interconnectivity refers to the physical linkage of a project to another or to part of a network</t>
  </si>
  <si>
    <t>Inter-operability risk</t>
  </si>
  <si>
    <t>Interoperability risk refers to the risks associated with achieving clear and efficient operational arrangements with other facility operator/s which have to be considered in the project design and operation system requirements</t>
  </si>
  <si>
    <t>Risk that events occur during construction that prevent the facility from being delivered on time and on cost</t>
  </si>
  <si>
    <t>Commissioning</t>
  </si>
  <si>
    <t>Risk that either the physical or the operational commissioning tests which are required to be completed for the provision of services to commence, cannot be successfully completed</t>
  </si>
  <si>
    <t>Interest rates prior to construction completion</t>
  </si>
  <si>
    <t>Risk that prior to completion, interest rates may move adversely</t>
  </si>
  <si>
    <t>Interest rates post-completion 
of construction</t>
  </si>
  <si>
    <t>Risk that after completion, interest rates may move adversely</t>
  </si>
  <si>
    <t>Exchange rate</t>
  </si>
  <si>
    <t>Risk that during operation, exchange rates may move adversely, affecting the proponent’s ability to service foreign denominated debt and obtain its expected profit</t>
  </si>
  <si>
    <t>Inflation</t>
  </si>
  <si>
    <t>Risk that value of payments received during the term is eroded by inflation</t>
  </si>
  <si>
    <t>Financing unavailable</t>
  </si>
  <si>
    <t>Risk that when debt and/or equity is required by the private firm for the project, it is not available then and in the amounts and on the conditions anticipated</t>
  </si>
  <si>
    <t>Sponsor risk</t>
  </si>
  <si>
    <t>Risk that the proponent is unable to provide the required services or becomes insolvent</t>
  </si>
  <si>
    <t>Change in ownership</t>
  </si>
  <si>
    <t>Risk that a change in ownership or control of the proponent results in a weakening in its financial standing or support or other detriment to the project</t>
  </si>
  <si>
    <t>Tax changes</t>
  </si>
  <si>
    <t>Risk that before or after completion, the tax impost on the proponent, its assets or on the project, will change</t>
  </si>
  <si>
    <t>Lessee risk</t>
  </si>
  <si>
    <t>Risk that the major critical assets necessary for the operational stage of the project are acquired through leases and that the proponent defaults on those lease obligations. This leads to the assets being foreclosed and the operations of the project being interrupted</t>
  </si>
  <si>
    <t>Inputs / Operating cost overrun</t>
  </si>
  <si>
    <t>Risk that required inputs during the operations stage cost more than anticipated, are of inadequate quality or are unavailable in required quantities</t>
  </si>
  <si>
    <t>Maintenance and refurbishment</t>
  </si>
  <si>
    <t>Risk that design and/or construction quality is inadequate resulting in higher than anticipated maintenance and refurbishment costs</t>
  </si>
  <si>
    <t>Changes in output specification outside agreed specification range (including modifications and augmentations)</t>
  </si>
  <si>
    <t>Risk that Government’s output requirements are changed after contract signing whether pre or post commissioning
Change prior to commissioning may require a design change with capital cost consequences depending on the significance of the change and its proximity to completion
Change after completion may have a capital cost consequence or a change in recurrent cost only (for example, where an increase in output requirements can be accommodated within existing facility capacity)</t>
  </si>
  <si>
    <t>Operator failure / shortfall in service quality</t>
  </si>
  <si>
    <t>Risk that a subcontract operator may fail financially or may fail to provide contracted services to specification
(Failure may lead to service unavailability and a need to make alternate delivery arrangements with corresponding cost consequences)</t>
  </si>
  <si>
    <t>Technical obsolescence or innovation</t>
  </si>
  <si>
    <t>Risk that the nature of the contracted service or its method of delivery is not keeping pace, from a technological perspective, with competition and/or public requirements
Proponent’s revenue may fall below projections either via loss of demand (user pays model) to competing services and/or operating costs increasing
Government may wish to change specifications of contracted service</t>
  </si>
  <si>
    <t>Third party liability</t>
  </si>
  <si>
    <t>Risk that third parties file suits or claim damages against Government for faults of the proponent and vice versa</t>
  </si>
  <si>
    <t>Demand risk</t>
  </si>
  <si>
    <t>Risk that operating revenues fall below forecast as a result of decrease service volume (i.e., traffic volume, water or power consumption) attributable to an economic downturn, competition in the relevant market tariff increases, or change in consumer habits</t>
  </si>
  <si>
    <t>Changes in competitive network</t>
  </si>
  <si>
    <t>Risk that an existing network is extended / changed / re-priced so as to increase competition for the facility</t>
  </si>
  <si>
    <t>Ancillary commercial businesses</t>
  </si>
  <si>
    <t>Risk that ancillary commercial business operations adversely impact the proponent’s fulfilment of PPP contractual obligations and/or pose additional exposures for Government</t>
  </si>
  <si>
    <t>Industrial relations</t>
  </si>
  <si>
    <t>Risk of strikes or industrial action causing delay and cost to the project</t>
  </si>
  <si>
    <t>Approvals</t>
  </si>
  <si>
    <t>Risk that additional necessary approvals required during the course of the project cannot be obtained</t>
  </si>
  <si>
    <t>Changes in Law / Policy</t>
  </si>
  <si>
    <t>Risk of a change in law / policy of Government only, which could not be anticipated at contract signing and which has adverse effects on revenues, capital expenditure or operating cost of the proponent</t>
  </si>
  <si>
    <t>Economic Regulation</t>
  </si>
  <si>
    <t>Risk that where there is a statutory economic regulator involved there are pricing or other changes imposed on the proponent which do not reflect its investment expectations</t>
  </si>
  <si>
    <t>Availability of Government Appropriations</t>
  </si>
  <si>
    <t>Risk in delays in Government contractual payments to the proponent arising from unavailability of Government budgetary appropriations</t>
  </si>
  <si>
    <t>Changes in statutory rates of general application</t>
  </si>
  <si>
    <t>Risk of changes in minimum wages and other regulated rates of general application affecting the proponent</t>
  </si>
  <si>
    <t>Force majeure risk</t>
  </si>
  <si>
    <t>Risk that inability to meet contracted service delivery (pre or post completion) is caused by reason of force majeure events</t>
  </si>
  <si>
    <t>Default and termination</t>
  </si>
  <si>
    <t>Risk of ‘loss’ of provision by the proponent of contracted services upon the premature termination of project contract</t>
  </si>
  <si>
    <t>Residual value on transfer to Government</t>
  </si>
  <si>
    <t>Risk that on expiry or earlier termination of the services contract the asset is not in the required condition term</t>
  </si>
  <si>
    <t>2.  Proposed Risk Allocation of other Risks Identified and the Corresponding Contingent Liabilities (CLs) of the Government</t>
  </si>
  <si>
    <r>
      <rPr>
        <b/>
        <sz val="11"/>
        <color theme="0"/>
        <rFont val="Times New Roman"/>
        <family val="1"/>
      </rPr>
      <t>For the Project, who shall take the risk?</t>
    </r>
    <r>
      <rPr>
        <b/>
        <sz val="12"/>
        <color theme="0"/>
        <rFont val="Times New Roman"/>
        <family val="1"/>
      </rPr>
      <t xml:space="preserve">
</t>
    </r>
    <r>
      <rPr>
        <b/>
        <sz val="10"/>
        <color theme="0"/>
        <rFont val="Times New Roman"/>
        <family val="1"/>
      </rPr>
      <t>G - gov't
P - proponent
P&amp;G - gov't and proponent</t>
    </r>
  </si>
  <si>
    <t>Details of the position on each risk</t>
  </si>
  <si>
    <t>Who shall assume the risk within the government?
(Agency/LGU or National Government)</t>
  </si>
  <si>
    <t>Other risk identified</t>
  </si>
  <si>
    <t>PTC Form 4: Identified Interconnection and Interface Risks, and Mitigating Measures</t>
  </si>
  <si>
    <t>Legal Bases: Section 30(e) of the PPP Code and Section 22 of its IRR</t>
  </si>
  <si>
    <t xml:space="preserve">Objectives: </t>
  </si>
  <si>
    <t>1) To identify actual and potential interconnection and interface risks between the proposed project and other government projects, if any.</t>
  </si>
  <si>
    <t>2) To identify plan/measures to address all interconnection and/or interface risks between and among relevant facilities.</t>
  </si>
  <si>
    <t>3) To serve as basis when crafting the Memorandum of Agreement (MOA) containing an interconnection/interface plan agreed upon by relevant parties.</t>
  </si>
  <si>
    <t>1. Does the project has any interconnection or interface risk?</t>
  </si>
  <si>
    <t>If no, there is no need to answer the table below.</t>
  </si>
  <si>
    <t>If yes, provide the required details in the table below. For projects with multiple interconnection/interface issue with the proposed subject project, provide the specific details in separate rows, as needed.</t>
  </si>
  <si>
    <t>a. If the proposed subject project or a significant part thereof has an interconnection/interface risks that fall under any of the following conditions, fill-out the table below:</t>
  </si>
  <si>
    <t>i. The proposed subject project or a significant part thereof has the same alignment or 
site with the other project/s</t>
  </si>
  <si>
    <t>ii. The proposed subject project or a significant part thereof has the same catchment 
area with the other project/s</t>
  </si>
  <si>
    <t>iii. The proposed subject project caters to affected markets or groups such that it may 
negatively affect the economic benefits, demand, and/or financial viability of
 the other project/s</t>
  </si>
  <si>
    <t>Project name</t>
  </si>
  <si>
    <t>Type of facility</t>
  </si>
  <si>
    <t>Status</t>
  </si>
  <si>
    <t>Concerned entity/ies of the relevant facility</t>
  </si>
  <si>
    <t>Nature of the interconnection/ interface</t>
  </si>
  <si>
    <t>Specific details of the interconnection and/or interface</t>
  </si>
  <si>
    <t>What is the proposed plan to address the identified interconnection or interface?</t>
  </si>
  <si>
    <t>b. If the proposed subject project or a significant part thereof has interconnection/interface risks that do not fall under the conditions provided in (a) above, fill-out the table below:</t>
  </si>
  <si>
    <t>PTC Form 5: Mandatory Provisions in the Draft PPP Contract</t>
  </si>
  <si>
    <t>For unsolicited proposals</t>
  </si>
  <si>
    <t>Legal bases: See column "PPP Code/IRR Section" (Column D) of the table below.</t>
  </si>
  <si>
    <t>Objectives: To ensure that mandatory provisions in a PPP contract, pursuant to the PPP Code and its IRR, are included in the submitted draft contract</t>
  </si>
  <si>
    <t>No.</t>
  </si>
  <si>
    <t>Provisions that are explicitly required to be included in the draft contract</t>
  </si>
  <si>
    <t>PPP Code/ IRR Section</t>
  </si>
  <si>
    <t>Identify the section/s in the draft contract that pertains to the provision</t>
  </si>
  <si>
    <t>Specific contractual arrangement, term, and scope of work</t>
  </si>
  <si>
    <t>Section 84, PPP Code IRR</t>
  </si>
  <si>
    <t>Minimum performance standards and specification</t>
  </si>
  <si>
    <t>KPIs, targets, and procedures for measuring and reporting results, including dimensions of gender equality, disability and social inclusions (GEDSI)</t>
  </si>
  <si>
    <r>
      <t xml:space="preserve">Implementation of milestones, including those for securing other approvals, period within which Financial Close shall be achieved by the Private Partner, and the project completion date
</t>
    </r>
    <r>
      <rPr>
        <i/>
        <sz val="12"/>
        <rFont val="Times New Roman"/>
        <family val="1"/>
      </rPr>
      <t>Failure to achieve Financial Close within such period, without the fault of the government, shall subject the Private partner to penalties under the signed PPP Contract.</t>
    </r>
  </si>
  <si>
    <t>Cost recovery scheme via proposed Tariff, as the case may be</t>
  </si>
  <si>
    <t>Obligation of the Private Partner to disclose loan or financing documents, as required under the PPP Code IRR</t>
  </si>
  <si>
    <t>Liquidated damages as contemplated under the PPP Code IRR</t>
  </si>
  <si>
    <t>Performance security requirements, including their validity and top-up mechanism procedures, contemplated under the PPP Code IRR</t>
  </si>
  <si>
    <t>Minimum insurance coverage as may be required for the project, such as Contractors’ all risk, motor vehicle, workforce’s compensation, third party liability, force majeure, or comprehensive general liability insurance, as may be applicable</t>
  </si>
  <si>
    <t>Warranty period and procedures (after transfer) and warranty security</t>
  </si>
  <si>
    <t>Lock-in conditions, as applicable</t>
  </si>
  <si>
    <t>Grounds for contract termination, including events of default, and effects of contract termination, including formula for Termination Payment, and manner and timeline of payment</t>
  </si>
  <si>
    <t>The manner and procedures for the resolution of corruption</t>
  </si>
  <si>
    <t>Wind-up and transfer measures pursuant to Section 22 of the Code</t>
  </si>
  <si>
    <t>Compliance with all other applicable laws, rules, and regulation</t>
  </si>
  <si>
    <t>Total cost of the project, project specifications, and features</t>
  </si>
  <si>
    <t>Gender, social, disability, and environment safeguards</t>
  </si>
  <si>
    <r>
      <t xml:space="preserve">Provisions on the use of dispute avoidance and Alternative Dispute Resolution (ADR) mechanisms pursuant to RA No. 9285, or the “Alternative Dispute Resolution Act of 2004”
</t>
    </r>
    <r>
      <rPr>
        <i/>
        <sz val="12"/>
        <rFont val="Times New Roman"/>
        <family val="1"/>
      </rPr>
      <t>The contracting parties shall be given complete freedom to choose which ADR mechanisms to be followed, subject to applicable laws, rules, and regulations.</t>
    </r>
  </si>
  <si>
    <t>Ownership or retention of patents, technology, and consultant reports</t>
  </si>
  <si>
    <t>Monitoring, evaluation and reporting scheme/plan for all safeguard-related mandatory provisions of the PPP Contract</t>
  </si>
  <si>
    <t>Provision requiring the procurement of Independent Consultant by the Implementing Agency, including roles and responsibilities</t>
  </si>
  <si>
    <t>Section 110, PPP Code IRR; and Section 30(a), PPP Code</t>
  </si>
  <si>
    <t>Applicable interest rates to be applied in PPP contracts</t>
  </si>
  <si>
    <t>Section 138, PPP Code IRR</t>
  </si>
  <si>
    <t>Temporary or Permanent Takeover by the Government</t>
  </si>
  <si>
    <t>Section 150, PPP Code IRR</t>
  </si>
  <si>
    <t>In case of a JV Company, dividends from the net profits proportionate to the equity contributions of the Implementing Agency and the Private Sector Partner</t>
  </si>
  <si>
    <t>Section 103 c(v), PPP Code IRR; and Section 11(e), PPP Code</t>
  </si>
  <si>
    <t>In case of JV projects, equity contribution, including assets, properties, and rights, and other allowable government undertakings not exceeding 50% of the Project Cost for Contractual JV; or 50% of the outstanding capital stock if JV Company</t>
  </si>
  <si>
    <t>Section 103 c(iii), PPP Code IRR; and Section 11 (b)(1) and (2), PPP Code</t>
  </si>
  <si>
    <t xml:space="preserve">In case of JV projects, veto rights of the government </t>
  </si>
  <si>
    <t>Section 103 c(i), PPP Code IRR; and Section 11 (a), PPP Code</t>
  </si>
  <si>
    <t>Project Cost</t>
  </si>
  <si>
    <t>a. Construction Performance Security</t>
  </si>
  <si>
    <t>b. Operation Performance Security</t>
  </si>
  <si>
    <t>c. Warranty Security</t>
  </si>
  <si>
    <t>d. Handback Security</t>
  </si>
  <si>
    <t>in PHP M</t>
  </si>
  <si>
    <t>% of Project Cost</t>
  </si>
  <si>
    <t>DRP</t>
  </si>
  <si>
    <t xml:space="preserve">100
adjusted in each year to an amount equal to 10% of Gross Revenue accrued during the previous year. 
</t>
  </si>
  <si>
    <t>(i) the Handback Rectification Amount comprising the aggregate of the cost necessary to deliver the Handback Rectification Works exceeds (ii) the amount of the Operation Performance Security</t>
  </si>
  <si>
    <t>CGY</t>
  </si>
  <si>
    <t>Annex 8: PTC Forms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</si>
</sst>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6" formatCode="0.0"/>
  </numFmts>
  <fonts count="77">
    <font>
      <sz val="10"/>
      <color rgb="FF000000"/>
      <name val="Arial"/>
      <scheme val="minor"/>
    </font>
    <font>
      <sz val="11"/>
      <color theme="1"/>
      <name val="Arial"/>
      <family val="2"/>
      <scheme val="minor"/>
    </font>
    <font>
      <i/>
      <sz val="12"/>
      <color theme="1"/>
      <name val="Times New Roman"/>
      <family val="1"/>
    </font>
    <font>
      <sz val="10"/>
      <color theme="1"/>
      <name val="Arial Narrow"/>
      <family val="2"/>
    </font>
    <font>
      <sz val="10"/>
      <color theme="1"/>
      <name val="Arial"/>
      <family val="2"/>
    </font>
    <font>
      <b/>
      <i/>
      <sz val="10"/>
      <color theme="1"/>
      <name val="Arial Narrow"/>
      <family val="2"/>
    </font>
    <font>
      <b/>
      <sz val="10"/>
      <color theme="1"/>
      <name val="Arial Narrow"/>
      <family val="2"/>
    </font>
    <font>
      <b/>
      <sz val="10"/>
      <color rgb="FFFFFFFF"/>
      <name val="Arial Narrow"/>
      <family val="2"/>
    </font>
    <font>
      <sz val="10"/>
      <name val="Arial"/>
      <family val="2"/>
    </font>
    <font>
      <sz val="10"/>
      <color rgb="FF434343"/>
      <name val="Arial Narrow"/>
      <family val="2"/>
    </font>
    <font>
      <u/>
      <sz val="10"/>
      <color rgb="FF0000FF"/>
      <name val="Arial Narrow"/>
      <family val="2"/>
    </font>
    <font>
      <sz val="10"/>
      <color theme="1"/>
      <name val="&quot;Arial Narrow&quot;"/>
    </font>
    <font>
      <b/>
      <sz val="10"/>
      <color theme="1"/>
      <name val="Arial"/>
      <family val="2"/>
    </font>
    <font>
      <b/>
      <sz val="10"/>
      <color rgb="FFFFFFFF"/>
      <name val="&quot;Arial Narrow&quot;"/>
    </font>
    <font>
      <b/>
      <sz val="10"/>
      <color rgb="FFFFFFFF"/>
      <name val="&quot;Arial Narrow&quot;, Arial"/>
    </font>
    <font>
      <vertAlign val="superscript"/>
      <sz val="10"/>
      <color theme="1"/>
      <name val="Arial Narrow"/>
      <family val="2"/>
    </font>
    <font>
      <b/>
      <u/>
      <sz val="10"/>
      <color theme="1"/>
      <name val="Arial Narrow"/>
      <family val="2"/>
    </font>
    <font>
      <b/>
      <i/>
      <u/>
      <sz val="10"/>
      <color theme="1"/>
      <name val="Arial Narrow"/>
      <family val="2"/>
    </font>
    <font>
      <sz val="10"/>
      <color rgb="FF000000"/>
      <name val="Arial"/>
      <family val="2"/>
      <scheme val="minor"/>
    </font>
    <font>
      <sz val="10"/>
      <color rgb="FFFF0000"/>
      <name val="Arial"/>
      <family val="2"/>
      <scheme val="minor"/>
    </font>
    <font>
      <i/>
      <sz val="10"/>
      <color rgb="FFFF0000"/>
      <name val="Arial"/>
      <family val="2"/>
      <scheme val="minor"/>
    </font>
    <font>
      <i/>
      <sz val="10"/>
      <color theme="1"/>
      <name val="Arial Narrow"/>
      <family val="2"/>
    </font>
    <font>
      <i/>
      <sz val="10"/>
      <color rgb="FFFF0000"/>
      <name val="Arial Narrow"/>
      <family val="2"/>
    </font>
    <font>
      <i/>
      <sz val="10"/>
      <name val="Arial Narrow"/>
      <family val="2"/>
    </font>
    <font>
      <sz val="10"/>
      <color rgb="FF000000"/>
      <name val="Arial Narrow"/>
      <family val="2"/>
    </font>
    <font>
      <b/>
      <sz val="10"/>
      <name val="Arial Narrow"/>
      <family val="2"/>
    </font>
    <font>
      <sz val="11"/>
      <color rgb="FFFF0000"/>
      <name val="Arial"/>
      <family val="2"/>
      <scheme val="minor"/>
    </font>
    <font>
      <b/>
      <sz val="11"/>
      <color theme="1"/>
      <name val="Arial"/>
      <family val="2"/>
      <scheme val="minor"/>
    </font>
    <font>
      <b/>
      <sz val="14"/>
      <name val="Times New Roman"/>
      <family val="1"/>
    </font>
    <font>
      <i/>
      <sz val="15"/>
      <color rgb="FFFF0000"/>
      <name val="Times New Roman"/>
      <family val="1"/>
    </font>
    <font>
      <sz val="11"/>
      <color theme="1"/>
      <name val="Times New Roman"/>
      <family val="1"/>
    </font>
    <font>
      <sz val="12"/>
      <name val="Times New Roman"/>
      <family val="1"/>
    </font>
    <font>
      <sz val="12"/>
      <color theme="0"/>
      <name val="Times New Roman"/>
      <family val="1"/>
    </font>
    <font>
      <b/>
      <sz val="12"/>
      <color theme="0"/>
      <name val="Times New Roman"/>
      <family val="1"/>
    </font>
    <font>
      <sz val="11"/>
      <name val="Times New Roman"/>
      <family val="1"/>
    </font>
    <font>
      <b/>
      <sz val="11"/>
      <name val="Times New Roman"/>
      <family val="1"/>
    </font>
    <font>
      <strike/>
      <sz val="11"/>
      <name val="Times New Roman"/>
      <family val="1"/>
    </font>
    <font>
      <sz val="12"/>
      <color theme="1"/>
      <name val="Times New Roman"/>
      <family val="1"/>
    </font>
    <font>
      <b/>
      <u/>
      <sz val="11"/>
      <name val="Times New Roman"/>
      <family val="1"/>
    </font>
    <font>
      <b/>
      <sz val="12"/>
      <name val="Times New Roman"/>
      <family val="1"/>
    </font>
    <font>
      <i/>
      <sz val="12"/>
      <name val="Times New Roman"/>
      <family val="1"/>
    </font>
    <font>
      <b/>
      <vertAlign val="superscript"/>
      <sz val="12"/>
      <color theme="0"/>
      <name val="Times New Roman"/>
      <family val="1"/>
    </font>
    <font>
      <sz val="10"/>
      <name val="Times New Roman"/>
      <family val="1"/>
    </font>
    <font>
      <sz val="12"/>
      <color rgb="FFFF0000"/>
      <name val="Times New Roman"/>
      <family val="1"/>
    </font>
    <font>
      <i/>
      <sz val="10"/>
      <name val="Times New Roman"/>
      <family val="1"/>
    </font>
    <font>
      <sz val="10"/>
      <color theme="1"/>
      <name val="Times New Roman"/>
      <family val="1"/>
    </font>
    <font>
      <b/>
      <vertAlign val="superscript"/>
      <sz val="12"/>
      <name val="Times New Roman"/>
      <family val="1"/>
    </font>
    <font>
      <b/>
      <sz val="10"/>
      <color theme="1"/>
      <name val="Times New Roman"/>
      <family val="1"/>
    </font>
    <font>
      <b/>
      <sz val="12"/>
      <color theme="1"/>
      <name val="Times New Roman"/>
      <family val="1"/>
    </font>
    <font>
      <i/>
      <vertAlign val="superscript"/>
      <sz val="10"/>
      <name val="Times New Roman"/>
      <family val="1"/>
    </font>
    <font>
      <sz val="11"/>
      <name val="Arial"/>
      <family val="2"/>
      <scheme val="minor"/>
    </font>
    <font>
      <i/>
      <sz val="10"/>
      <color theme="9"/>
      <name val="Times New Roman"/>
      <family val="1"/>
    </font>
    <font>
      <b/>
      <sz val="14"/>
      <color rgb="FFFF0000"/>
      <name val="Times New Roman"/>
      <family val="1"/>
    </font>
    <font>
      <b/>
      <i/>
      <sz val="12"/>
      <name val="Times New Roman"/>
      <family val="1"/>
    </font>
    <font>
      <b/>
      <sz val="11"/>
      <color theme="0"/>
      <name val="Times New Roman"/>
      <family val="1"/>
    </font>
    <font>
      <b/>
      <sz val="10"/>
      <color theme="0"/>
      <name val="Times New Roman"/>
      <family val="1"/>
    </font>
    <font>
      <b/>
      <sz val="12"/>
      <color rgb="FF00B0F0"/>
      <name val="Times New Roman"/>
      <family val="1"/>
    </font>
    <font>
      <i/>
      <sz val="12"/>
      <color rgb="FF00B0F0"/>
      <name val="Times New Roman"/>
      <family val="1"/>
    </font>
    <font>
      <sz val="12"/>
      <color rgb="FF00B0F0"/>
      <name val="Times New Roman"/>
      <family val="1"/>
    </font>
    <font>
      <b/>
      <sz val="11"/>
      <name val="Arial"/>
      <family val="2"/>
      <scheme val="minor"/>
    </font>
    <font>
      <sz val="11"/>
      <color rgb="FF00B0F0"/>
      <name val="Arial"/>
      <family val="2"/>
      <scheme val="minor"/>
    </font>
    <font>
      <b/>
      <u/>
      <sz val="12"/>
      <name val="Times New Roman"/>
      <family val="1"/>
    </font>
    <font>
      <b/>
      <sz val="15"/>
      <name val="Times New Roman"/>
      <family val="1"/>
    </font>
    <font>
      <u/>
      <sz val="11"/>
      <color theme="10"/>
      <name val="Arial"/>
      <family val="2"/>
      <scheme val="minor"/>
    </font>
    <font>
      <u/>
      <sz val="12"/>
      <name val="Times New Roman"/>
      <family val="1"/>
    </font>
    <font>
      <strike/>
      <sz val="11"/>
      <color rgb="FF7030A0"/>
      <name val="Times New Roman"/>
      <family val="1"/>
    </font>
    <font>
      <sz val="12"/>
      <color rgb="FF000000"/>
      <name val="Times New Roman"/>
      <family val="1"/>
    </font>
    <font>
      <i/>
      <sz val="10"/>
      <color rgb="FF000000"/>
      <name val="Times New Roman"/>
      <family val="1"/>
    </font>
    <font>
      <sz val="10"/>
      <color rgb="FF000000"/>
      <name val="Times New Roman"/>
      <family val="1"/>
    </font>
    <font>
      <b/>
      <sz val="12"/>
      <color rgb="FF000000"/>
      <name val="Times New Roman"/>
      <family val="1"/>
    </font>
    <font>
      <b/>
      <vertAlign val="superscript"/>
      <sz val="12"/>
      <color rgb="FF000000"/>
      <name val="Times New Roman"/>
      <family val="1"/>
    </font>
    <font>
      <b/>
      <sz val="11"/>
      <color rgb="FFFFFFFF"/>
      <name val="Times New Roman"/>
      <family val="1"/>
    </font>
    <font>
      <b/>
      <sz val="10"/>
      <color rgb="FFFFFFFF"/>
      <name val="Times New Roman"/>
      <family val="1"/>
    </font>
    <font>
      <b/>
      <sz val="12"/>
      <color rgb="FFFFFFFF"/>
      <name val="Times New Roman"/>
      <family val="1"/>
    </font>
    <font>
      <i/>
      <sz val="15"/>
      <name val="Times New Roman"/>
      <family val="1"/>
    </font>
    <font>
      <strike/>
      <sz val="12"/>
      <name val="Times New Roman"/>
      <family val="1"/>
    </font>
    <font>
      <sz val="8"/>
      <color rgb="FF000000"/>
      <name val="Segoe UI"/>
      <family val="2"/>
    </font>
  </fonts>
  <fills count="12">
    <fill>
      <patternFill patternType="none"/>
    </fill>
    <fill>
      <patternFill patternType="gray125"/>
    </fill>
    <fill>
      <patternFill patternType="solid">
        <fgColor rgb="FF000000"/>
        <bgColor rgb="FF000000"/>
      </patternFill>
    </fill>
    <fill>
      <patternFill patternType="solid">
        <fgColor rgb="FFFFFF00"/>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92D050"/>
        <bgColor indexed="64"/>
      </patternFill>
    </fill>
    <fill>
      <patternFill patternType="solid">
        <fgColor rgb="FF699FF7"/>
        <bgColor indexed="64"/>
      </patternFill>
    </fill>
    <fill>
      <patternFill patternType="solid">
        <fgColor rgb="FFDA5D00"/>
        <bgColor indexed="64"/>
      </patternFill>
    </fill>
  </fills>
  <borders count="94">
    <border>
      <left/>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FFFFFF"/>
      </bottom>
      <diagonal/>
    </border>
    <border>
      <left/>
      <right style="thin">
        <color rgb="FF000000"/>
      </right>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rgb="FF000000"/>
      </right>
      <top/>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rgb="FF000000"/>
      </top>
      <bottom/>
      <diagonal/>
    </border>
    <border>
      <left style="medium">
        <color indexed="64"/>
      </left>
      <right style="medium">
        <color rgb="FF000000"/>
      </right>
      <top style="thin">
        <color indexed="64"/>
      </top>
      <bottom/>
      <diagonal/>
    </border>
    <border>
      <left style="medium">
        <color indexed="64"/>
      </left>
      <right/>
      <top/>
      <bottom style="medium">
        <color rgb="FF000000"/>
      </bottom>
      <diagonal/>
    </border>
    <border>
      <left style="medium">
        <color rgb="FF000000"/>
      </left>
      <right style="medium">
        <color indexed="64"/>
      </right>
      <top/>
      <bottom/>
      <diagonal/>
    </border>
    <border>
      <left style="medium">
        <color rgb="FF000000"/>
      </left>
      <right style="medium">
        <color rgb="FF000000"/>
      </right>
      <top style="medium">
        <color indexed="64"/>
      </top>
      <bottom style="medium">
        <color indexed="64"/>
      </bottom>
      <diagonal/>
    </border>
    <border>
      <left style="medium">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1" fillId="0" borderId="0"/>
    <xf numFmtId="0" fontId="42" fillId="0" borderId="0"/>
    <xf numFmtId="43" fontId="1" fillId="0" borderId="0" applyFont="0" applyFill="0" applyBorder="0" applyAlignment="0" applyProtection="0"/>
    <xf numFmtId="9" fontId="1" fillId="0" borderId="0" applyFont="0" applyFill="0" applyBorder="0" applyAlignment="0" applyProtection="0"/>
    <xf numFmtId="0" fontId="63" fillId="0" borderId="0" applyNumberFormat="0" applyFill="0" applyBorder="0" applyAlignment="0" applyProtection="0"/>
  </cellStyleXfs>
  <cellXfs count="546">
    <xf numFmtId="0" fontId="0" fillId="0" borderId="0" xfId="0"/>
    <xf numFmtId="0" fontId="2" fillId="0" borderId="0" xfId="0" applyFont="1" applyAlignment="1">
      <alignment vertical="top"/>
    </xf>
    <xf numFmtId="0" fontId="3" fillId="0" borderId="0" xfId="0" applyFont="1" applyAlignment="1">
      <alignment horizontal="center" vertical="top"/>
    </xf>
    <xf numFmtId="0" fontId="4" fillId="0" borderId="0" xfId="0" applyFont="1" applyAlignment="1">
      <alignment horizontal="center" vertical="top"/>
    </xf>
    <xf numFmtId="0" fontId="6" fillId="2"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1" fontId="3" fillId="0" borderId="4" xfId="0" applyNumberFormat="1" applyFont="1" applyBorder="1" applyAlignment="1">
      <alignment horizontal="center" vertical="top" wrapText="1"/>
    </xf>
    <xf numFmtId="0" fontId="3" fillId="0" borderId="5" xfId="0" applyFont="1" applyBorder="1" applyAlignment="1">
      <alignment vertical="top" wrapText="1"/>
    </xf>
    <xf numFmtId="0" fontId="3" fillId="0" borderId="6" xfId="0" applyFont="1" applyBorder="1" applyAlignment="1">
      <alignment horizontal="left" vertical="top" wrapText="1"/>
    </xf>
    <xf numFmtId="1" fontId="3" fillId="0" borderId="7" xfId="0" applyNumberFormat="1"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horizontal="left" vertical="top" wrapText="1"/>
    </xf>
    <xf numFmtId="1" fontId="3" fillId="0" borderId="9" xfId="0" applyNumberFormat="1" applyFont="1" applyBorder="1" applyAlignment="1">
      <alignment vertical="top" wrapText="1"/>
    </xf>
    <xf numFmtId="0" fontId="3" fillId="0" borderId="2" xfId="0" applyFont="1" applyBorder="1" applyAlignment="1">
      <alignment vertical="top" wrapText="1"/>
    </xf>
    <xf numFmtId="1" fontId="3" fillId="0" borderId="6" xfId="0" applyNumberFormat="1" applyFont="1" applyBorder="1" applyAlignment="1">
      <alignment horizontal="center" vertical="top" wrapText="1"/>
    </xf>
    <xf numFmtId="0" fontId="3" fillId="0" borderId="3" xfId="0" applyFont="1" applyBorder="1" applyAlignment="1">
      <alignment vertical="top" wrapText="1"/>
    </xf>
    <xf numFmtId="0" fontId="3" fillId="0" borderId="9" xfId="0" applyFont="1" applyBorder="1" applyAlignment="1">
      <alignment horizontal="center" vertical="top" wrapText="1"/>
    </xf>
    <xf numFmtId="1" fontId="3" fillId="0" borderId="10" xfId="0" applyNumberFormat="1" applyFont="1" applyBorder="1" applyAlignment="1">
      <alignment vertical="top" wrapText="1"/>
    </xf>
    <xf numFmtId="0" fontId="3" fillId="0" borderId="11" xfId="0" applyFont="1" applyBorder="1" applyAlignment="1">
      <alignment vertical="top" wrapText="1"/>
    </xf>
    <xf numFmtId="0" fontId="3" fillId="0" borderId="7" xfId="0" applyFont="1" applyBorder="1" applyAlignment="1">
      <alignment vertical="top" wrapText="1"/>
    </xf>
    <xf numFmtId="0" fontId="9" fillId="0" borderId="9" xfId="0" applyFont="1" applyBorder="1" applyAlignment="1">
      <alignment horizontal="center" vertical="top" wrapText="1"/>
    </xf>
    <xf numFmtId="0" fontId="3" fillId="0" borderId="10" xfId="0" applyFont="1" applyBorder="1" applyAlignment="1">
      <alignment vertical="top" wrapText="1"/>
    </xf>
    <xf numFmtId="0" fontId="3" fillId="0" borderId="9" xfId="0" applyFont="1" applyBorder="1" applyAlignment="1">
      <alignment vertical="top" wrapText="1"/>
    </xf>
    <xf numFmtId="0" fontId="10" fillId="0" borderId="6" xfId="0" applyFont="1" applyBorder="1" applyAlignment="1">
      <alignment horizontal="left" vertical="top" wrapText="1"/>
    </xf>
    <xf numFmtId="1" fontId="3" fillId="0" borderId="9" xfId="0" applyNumberFormat="1" applyFont="1" applyBorder="1" applyAlignment="1">
      <alignment horizontal="center" vertical="top" wrapText="1"/>
    </xf>
    <xf numFmtId="0" fontId="3" fillId="0" borderId="4" xfId="0" applyFont="1" applyBorder="1" applyAlignment="1">
      <alignment horizontal="left" vertical="top" wrapText="1"/>
    </xf>
    <xf numFmtId="0" fontId="3" fillId="0" borderId="7" xfId="0" applyFont="1" applyBorder="1" applyAlignment="1">
      <alignment horizontal="center" vertical="top" wrapText="1"/>
    </xf>
    <xf numFmtId="0" fontId="3" fillId="0" borderId="7" xfId="0" applyFont="1" applyBorder="1" applyAlignment="1">
      <alignment horizontal="left" vertical="top" wrapText="1"/>
    </xf>
    <xf numFmtId="0" fontId="3" fillId="0" borderId="7" xfId="0" applyFont="1" applyBorder="1" applyAlignment="1">
      <alignment vertical="top"/>
    </xf>
    <xf numFmtId="0" fontId="3" fillId="0" borderId="9" xfId="0" applyFont="1" applyBorder="1" applyAlignment="1">
      <alignment vertical="top"/>
    </xf>
    <xf numFmtId="0" fontId="3" fillId="0" borderId="6" xfId="0" applyFont="1" applyBorder="1" applyAlignment="1">
      <alignment vertical="top" wrapText="1"/>
    </xf>
    <xf numFmtId="0" fontId="11" fillId="0" borderId="6" xfId="0" applyFont="1" applyBorder="1" applyAlignment="1">
      <alignment horizontal="center" vertical="top" wrapText="1"/>
    </xf>
    <xf numFmtId="0" fontId="11" fillId="0" borderId="9" xfId="0" applyFont="1" applyBorder="1" applyAlignment="1">
      <alignment horizontal="center" vertical="top" wrapText="1"/>
    </xf>
    <xf numFmtId="0" fontId="3" fillId="0" borderId="0" xfId="0" applyFont="1"/>
    <xf numFmtId="0" fontId="4" fillId="0" borderId="0" xfId="0" applyFont="1" applyAlignment="1">
      <alignment horizontal="center" vertical="top" wrapText="1"/>
    </xf>
    <xf numFmtId="0" fontId="12" fillId="0" borderId="0" xfId="0" applyFont="1" applyAlignment="1">
      <alignment horizontal="center" vertical="top" wrapText="1"/>
    </xf>
    <xf numFmtId="4" fontId="4" fillId="0" borderId="0" xfId="0" applyNumberFormat="1" applyFont="1" applyAlignment="1">
      <alignment horizontal="center" vertical="top"/>
    </xf>
    <xf numFmtId="0" fontId="4" fillId="0" borderId="0" xfId="0" applyFont="1" applyAlignment="1">
      <alignment vertical="top"/>
    </xf>
    <xf numFmtId="4" fontId="4" fillId="0" borderId="0" xfId="0" applyNumberFormat="1" applyFont="1" applyAlignment="1">
      <alignment vertical="top"/>
    </xf>
    <xf numFmtId="10" fontId="4" fillId="0" borderId="0" xfId="0" applyNumberFormat="1" applyFont="1" applyAlignment="1">
      <alignment vertical="top"/>
    </xf>
    <xf numFmtId="4" fontId="4" fillId="0" borderId="0" xfId="0" applyNumberFormat="1" applyFont="1" applyAlignment="1">
      <alignment horizontal="left" vertical="top" wrapText="1"/>
    </xf>
    <xf numFmtId="4" fontId="4" fillId="0" borderId="0" xfId="0" applyNumberFormat="1" applyFont="1" applyAlignment="1">
      <alignment vertical="top" wrapText="1"/>
    </xf>
    <xf numFmtId="0" fontId="20" fillId="0" borderId="0" xfId="0" applyFont="1" applyAlignment="1">
      <alignment wrapText="1"/>
    </xf>
    <xf numFmtId="0" fontId="19" fillId="0" borderId="0" xfId="0" applyFont="1" applyAlignment="1">
      <alignment horizontal="center" vertical="top"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left" vertical="top" wrapText="1"/>
    </xf>
    <xf numFmtId="0" fontId="19" fillId="0" borderId="0" xfId="0" applyFont="1" applyAlignment="1">
      <alignment vertical="top" wrapText="1"/>
    </xf>
    <xf numFmtId="0" fontId="7" fillId="2" borderId="5" xfId="0" applyFont="1" applyFill="1" applyBorder="1" applyAlignment="1">
      <alignment horizontal="center" vertical="top" wrapText="1"/>
    </xf>
    <xf numFmtId="0" fontId="21" fillId="0" borderId="17" xfId="0" applyFont="1" applyBorder="1" applyAlignment="1">
      <alignment horizontal="center" vertical="top" wrapText="1"/>
    </xf>
    <xf numFmtId="0" fontId="22" fillId="0" borderId="17" xfId="0" applyFont="1" applyBorder="1" applyAlignment="1">
      <alignment horizontal="center" vertical="top" wrapText="1"/>
    </xf>
    <xf numFmtId="0" fontId="12" fillId="0" borderId="12" xfId="0" applyFont="1" applyBorder="1" applyAlignment="1">
      <alignment horizontal="center" vertical="top"/>
    </xf>
    <xf numFmtId="0" fontId="18" fillId="0" borderId="14" xfId="0" applyFont="1" applyBorder="1" applyAlignment="1">
      <alignment horizontal="center" vertical="top"/>
    </xf>
    <xf numFmtId="0" fontId="0" fillId="4" borderId="14" xfId="0" applyFill="1" applyBorder="1" applyAlignment="1">
      <alignment horizontal="center" vertical="top"/>
    </xf>
    <xf numFmtId="0" fontId="18" fillId="0" borderId="14" xfId="0" applyFont="1" applyBorder="1" applyAlignment="1">
      <alignment horizontal="center" vertical="top" wrapText="1"/>
    </xf>
    <xf numFmtId="0" fontId="20" fillId="0" borderId="0" xfId="0" applyFont="1" applyAlignment="1">
      <alignment vertical="top" wrapText="1"/>
    </xf>
    <xf numFmtId="0" fontId="21" fillId="0" borderId="6" xfId="0" applyFont="1" applyBorder="1" applyAlignment="1">
      <alignment horizontal="center" vertical="top" wrapText="1"/>
    </xf>
    <xf numFmtId="0" fontId="23" fillId="0" borderId="6" xfId="0" applyFont="1" applyBorder="1" applyAlignment="1">
      <alignment horizontal="center" vertical="top" wrapText="1"/>
    </xf>
    <xf numFmtId="0" fontId="21" fillId="3" borderId="9" xfId="0" applyFont="1" applyFill="1" applyBorder="1" applyAlignment="1">
      <alignment horizontal="center" vertical="top" wrapText="1"/>
    </xf>
    <xf numFmtId="0" fontId="24" fillId="0" borderId="0" xfId="0" applyFont="1" applyAlignment="1">
      <alignment vertical="top" wrapText="1"/>
    </xf>
    <xf numFmtId="0" fontId="21" fillId="0" borderId="9" xfId="0" applyFont="1" applyBorder="1" applyAlignment="1">
      <alignment horizontal="center" vertical="top" wrapText="1"/>
    </xf>
    <xf numFmtId="0" fontId="25" fillId="3" borderId="12" xfId="0" applyFont="1" applyFill="1" applyBorder="1" applyAlignment="1">
      <alignment horizontal="center" vertical="top" wrapText="1"/>
    </xf>
    <xf numFmtId="0" fontId="28" fillId="0" borderId="0" xfId="1" applyFont="1" applyAlignment="1">
      <alignment vertical="top"/>
    </xf>
    <xf numFmtId="0" fontId="29" fillId="0" borderId="0" xfId="1" applyFont="1" applyAlignment="1">
      <alignment horizontal="left" vertical="center"/>
    </xf>
    <xf numFmtId="0" fontId="30" fillId="0" borderId="0" xfId="1" applyFont="1" applyAlignment="1">
      <alignment wrapText="1"/>
    </xf>
    <xf numFmtId="0" fontId="30" fillId="0" borderId="0" xfId="1" applyFont="1"/>
    <xf numFmtId="0" fontId="31" fillId="0" borderId="0" xfId="1" applyFont="1" applyAlignment="1">
      <alignment vertical="top"/>
    </xf>
    <xf numFmtId="0" fontId="31" fillId="0" borderId="0" xfId="1" applyFont="1" applyAlignment="1">
      <alignment horizontal="left" vertical="center"/>
    </xf>
    <xf numFmtId="0" fontId="31" fillId="0" borderId="0" xfId="1" applyFont="1" applyAlignment="1">
      <alignment horizontal="left" vertical="top" wrapText="1"/>
    </xf>
    <xf numFmtId="0" fontId="31" fillId="0" borderId="0" xfId="1" applyFont="1" applyAlignment="1">
      <alignment horizontal="left" vertical="top"/>
    </xf>
    <xf numFmtId="0" fontId="31" fillId="0" borderId="0" xfId="1" applyFont="1" applyAlignment="1">
      <alignment vertical="top" wrapText="1"/>
    </xf>
    <xf numFmtId="0" fontId="29" fillId="0" borderId="21" xfId="1" applyFont="1" applyBorder="1" applyAlignment="1">
      <alignment vertical="center"/>
    </xf>
    <xf numFmtId="0" fontId="29" fillId="0" borderId="24" xfId="1" applyFont="1" applyBorder="1" applyAlignment="1">
      <alignment vertical="center"/>
    </xf>
    <xf numFmtId="0" fontId="29" fillId="0" borderId="22" xfId="1" applyFont="1" applyBorder="1" applyAlignment="1">
      <alignment vertical="center"/>
    </xf>
    <xf numFmtId="0" fontId="31" fillId="0" borderId="0" xfId="1" applyFont="1"/>
    <xf numFmtId="0" fontId="32" fillId="0" borderId="0" xfId="1" applyFont="1" applyAlignment="1">
      <alignment vertical="center"/>
    </xf>
    <xf numFmtId="0" fontId="33" fillId="6" borderId="14" xfId="1" applyFont="1" applyFill="1" applyBorder="1" applyAlignment="1">
      <alignment horizontal="center" vertical="center" wrapText="1"/>
    </xf>
    <xf numFmtId="0" fontId="34" fillId="0" borderId="28" xfId="1" applyFont="1" applyBorder="1" applyAlignment="1">
      <alignment horizontal="center" vertical="top"/>
    </xf>
    <xf numFmtId="0" fontId="34" fillId="0" borderId="28" xfId="1" applyFont="1" applyBorder="1" applyAlignment="1">
      <alignment vertical="top" wrapText="1"/>
    </xf>
    <xf numFmtId="0" fontId="34" fillId="0" borderId="25" xfId="1" applyFont="1" applyBorder="1" applyAlignment="1">
      <alignment horizontal="left" vertical="top" wrapText="1"/>
    </xf>
    <xf numFmtId="0" fontId="34" fillId="0" borderId="29" xfId="1" applyFont="1" applyBorder="1" applyAlignment="1">
      <alignment horizontal="center" vertical="top"/>
    </xf>
    <xf numFmtId="0" fontId="34" fillId="0" borderId="30" xfId="1" applyFont="1" applyBorder="1" applyAlignment="1">
      <alignment horizontal="left" vertical="top" wrapText="1"/>
    </xf>
    <xf numFmtId="0" fontId="34" fillId="0" borderId="24" xfId="1" applyFont="1" applyBorder="1" applyAlignment="1">
      <alignment horizontal="left" vertical="top" wrapText="1"/>
    </xf>
    <xf numFmtId="0" fontId="34" fillId="0" borderId="32" xfId="1" applyFont="1" applyBorder="1" applyAlignment="1">
      <alignment horizontal="center" vertical="top"/>
    </xf>
    <xf numFmtId="0" fontId="34" fillId="0" borderId="33" xfId="1" applyFont="1" applyBorder="1" applyAlignment="1">
      <alignment horizontal="center" vertical="top"/>
    </xf>
    <xf numFmtId="0" fontId="34" fillId="0" borderId="33" xfId="1" applyFont="1" applyBorder="1" applyAlignment="1">
      <alignment horizontal="left" vertical="top" wrapText="1"/>
    </xf>
    <xf numFmtId="0" fontId="35" fillId="0" borderId="36" xfId="1" applyFont="1" applyBorder="1" applyAlignment="1">
      <alignment horizontal="left" vertical="top" wrapText="1"/>
    </xf>
    <xf numFmtId="0" fontId="34" fillId="0" borderId="37" xfId="1" applyFont="1" applyBorder="1" applyAlignment="1">
      <alignment horizontal="left" vertical="top" wrapText="1"/>
    </xf>
    <xf numFmtId="0" fontId="34" fillId="0" borderId="32" xfId="1" applyFont="1" applyBorder="1" applyAlignment="1">
      <alignment horizontal="left" vertical="top" wrapText="1"/>
    </xf>
    <xf numFmtId="0" fontId="35" fillId="0" borderId="0" xfId="1" applyFont="1" applyAlignment="1">
      <alignment horizontal="left" vertical="top" wrapText="1"/>
    </xf>
    <xf numFmtId="0" fontId="34" fillId="0" borderId="0" xfId="1" applyFont="1" applyAlignment="1">
      <alignment horizontal="left" vertical="top" wrapText="1"/>
    </xf>
    <xf numFmtId="0" fontId="34" fillId="0" borderId="37" xfId="1" applyFont="1" applyBorder="1" applyAlignment="1">
      <alignment vertical="top" wrapText="1"/>
    </xf>
    <xf numFmtId="0" fontId="34" fillId="0" borderId="38" xfId="1" applyFont="1" applyBorder="1" applyAlignment="1">
      <alignment vertical="top" wrapText="1"/>
    </xf>
    <xf numFmtId="0" fontId="34" fillId="0" borderId="43" xfId="1" applyFont="1" applyBorder="1" applyAlignment="1">
      <alignment horizontal="left" vertical="top" wrapText="1"/>
    </xf>
    <xf numFmtId="0" fontId="34" fillId="0" borderId="31" xfId="1" applyFont="1" applyBorder="1" applyAlignment="1">
      <alignment vertical="top" wrapText="1"/>
    </xf>
    <xf numFmtId="0" fontId="34" fillId="0" borderId="43" xfId="1" applyFont="1" applyBorder="1" applyAlignment="1">
      <alignment vertical="top" wrapText="1"/>
    </xf>
    <xf numFmtId="0" fontId="34" fillId="0" borderId="44" xfId="1" applyFont="1" applyBorder="1" applyAlignment="1">
      <alignment horizontal="left" vertical="top" wrapText="1"/>
    </xf>
    <xf numFmtId="0" fontId="35" fillId="0" borderId="27" xfId="1" applyFont="1" applyBorder="1" applyAlignment="1">
      <alignment vertical="top" wrapText="1"/>
    </xf>
    <xf numFmtId="0" fontId="34" fillId="0" borderId="44" xfId="1" applyFont="1" applyBorder="1" applyAlignment="1">
      <alignment horizontal="left" vertical="top"/>
    </xf>
    <xf numFmtId="0" fontId="35" fillId="0" borderId="34" xfId="1" applyFont="1" applyBorder="1" applyAlignment="1">
      <alignment vertical="top" wrapText="1"/>
    </xf>
    <xf numFmtId="0" fontId="34" fillId="0" borderId="45" xfId="1" applyFont="1" applyBorder="1" applyAlignment="1">
      <alignment horizontal="left" vertical="top" wrapText="1"/>
    </xf>
    <xf numFmtId="0" fontId="34" fillId="0" borderId="49" xfId="1" applyFont="1" applyBorder="1" applyAlignment="1">
      <alignment horizontal="left" vertical="top" wrapText="1"/>
    </xf>
    <xf numFmtId="0" fontId="34" fillId="0" borderId="38" xfId="1" applyFont="1" applyBorder="1" applyAlignment="1">
      <alignment horizontal="left" vertical="top" wrapText="1"/>
    </xf>
    <xf numFmtId="0" fontId="34" fillId="0" borderId="40" xfId="1" applyFont="1" applyBorder="1" applyAlignment="1">
      <alignment horizontal="left" vertical="top" wrapText="1"/>
    </xf>
    <xf numFmtId="0" fontId="34" fillId="0" borderId="0" xfId="1" applyFont="1" applyAlignment="1">
      <alignment horizontal="center" vertical="top"/>
    </xf>
    <xf numFmtId="0" fontId="34" fillId="0" borderId="36" xfId="1" applyFont="1" applyBorder="1" applyAlignment="1">
      <alignment vertical="top" wrapText="1"/>
    </xf>
    <xf numFmtId="0" fontId="34" fillId="0" borderId="55" xfId="1" applyFont="1" applyBorder="1" applyAlignment="1">
      <alignment horizontal="center" vertical="top" wrapText="1"/>
    </xf>
    <xf numFmtId="0" fontId="34" fillId="0" borderId="51" xfId="1" applyFont="1" applyBorder="1" applyAlignment="1">
      <alignment horizontal="center" vertical="top" wrapText="1"/>
    </xf>
    <xf numFmtId="0" fontId="34" fillId="0" borderId="55" xfId="1" applyFont="1" applyBorder="1" applyAlignment="1">
      <alignment horizontal="left" vertical="top" wrapText="1"/>
    </xf>
    <xf numFmtId="0" fontId="34" fillId="0" borderId="35" xfId="1" applyFont="1" applyBorder="1" applyAlignment="1">
      <alignment horizontal="center" vertical="top"/>
    </xf>
    <xf numFmtId="0" fontId="30" fillId="0" borderId="0" xfId="1" applyFont="1" applyAlignment="1">
      <alignment horizontal="center" vertical="top"/>
    </xf>
    <xf numFmtId="0" fontId="39" fillId="0" borderId="0" xfId="1" applyFont="1" applyAlignment="1">
      <alignment vertical="top"/>
    </xf>
    <xf numFmtId="0" fontId="1" fillId="0" borderId="0" xfId="1"/>
    <xf numFmtId="0" fontId="40" fillId="0" borderId="0" xfId="1" applyFont="1" applyAlignment="1">
      <alignment vertical="top" wrapText="1"/>
    </xf>
    <xf numFmtId="0" fontId="39" fillId="0" borderId="0" xfId="1" applyFont="1" applyAlignment="1">
      <alignment horizontal="left"/>
    </xf>
    <xf numFmtId="0" fontId="39" fillId="0" borderId="0" xfId="1" applyFont="1" applyAlignment="1">
      <alignment horizontal="left" wrapText="1"/>
    </xf>
    <xf numFmtId="0" fontId="31" fillId="0" borderId="0" xfId="1" applyFont="1" applyAlignment="1">
      <alignment horizontal="right" vertical="top"/>
    </xf>
    <xf numFmtId="0" fontId="33" fillId="6" borderId="21" xfId="1" applyFont="1" applyFill="1" applyBorder="1" applyAlignment="1">
      <alignment horizontal="center" vertical="top" wrapText="1"/>
    </xf>
    <xf numFmtId="0" fontId="33" fillId="6" borderId="14" xfId="1" applyFont="1" applyFill="1" applyBorder="1" applyAlignment="1">
      <alignment horizontal="center" vertical="top" wrapText="1"/>
    </xf>
    <xf numFmtId="0" fontId="26" fillId="0" borderId="0" xfId="1" applyFont="1"/>
    <xf numFmtId="0" fontId="31" fillId="0" borderId="14" xfId="1" applyFont="1" applyBorder="1"/>
    <xf numFmtId="0" fontId="31" fillId="0" borderId="19" xfId="1" quotePrefix="1" applyFont="1" applyBorder="1" applyAlignment="1" applyProtection="1">
      <alignment horizontal="left" vertical="center"/>
      <protection locked="0"/>
    </xf>
    <xf numFmtId="1" fontId="31" fillId="0" borderId="21" xfId="2" quotePrefix="1" applyNumberFormat="1" applyFont="1" applyBorder="1" applyAlignment="1" applyProtection="1">
      <alignment vertical="center" wrapText="1"/>
      <protection locked="0"/>
    </xf>
    <xf numFmtId="164" fontId="37" fillId="0" borderId="14" xfId="3" applyNumberFormat="1" applyFont="1" applyBorder="1" applyAlignment="1" applyProtection="1">
      <alignment horizontal="right" vertical="center"/>
      <protection locked="0"/>
    </xf>
    <xf numFmtId="164" fontId="37" fillId="0" borderId="14" xfId="3" applyNumberFormat="1" applyFont="1" applyBorder="1" applyAlignment="1" applyProtection="1">
      <alignment horizontal="center" vertical="center"/>
      <protection locked="0"/>
    </xf>
    <xf numFmtId="164" fontId="37" fillId="0" borderId="14" xfId="3" applyNumberFormat="1" applyFont="1" applyBorder="1" applyAlignment="1">
      <alignment horizontal="right" vertical="center"/>
    </xf>
    <xf numFmtId="0" fontId="37" fillId="0" borderId="0" xfId="1" applyFont="1"/>
    <xf numFmtId="164" fontId="43" fillId="0" borderId="0" xfId="1" applyNumberFormat="1" applyFont="1"/>
    <xf numFmtId="164" fontId="37" fillId="0" borderId="0" xfId="1" applyNumberFormat="1" applyFont="1"/>
    <xf numFmtId="1" fontId="39" fillId="0" borderId="14" xfId="2" applyNumberFormat="1" applyFont="1" applyBorder="1" applyAlignment="1">
      <alignment horizontal="center" wrapText="1"/>
    </xf>
    <xf numFmtId="1" fontId="40" fillId="6" borderId="14" xfId="2" quotePrefix="1" applyNumberFormat="1" applyFont="1" applyFill="1" applyBorder="1" applyAlignment="1">
      <alignment horizontal="center" vertical="center" wrapText="1"/>
    </xf>
    <xf numFmtId="164" fontId="39" fillId="7" borderId="14" xfId="3" quotePrefix="1" applyNumberFormat="1" applyFont="1" applyFill="1" applyBorder="1" applyAlignment="1">
      <alignment horizontal="right" vertical="center" wrapText="1"/>
    </xf>
    <xf numFmtId="0" fontId="31" fillId="6" borderId="14" xfId="1" applyFont="1" applyFill="1" applyBorder="1" applyAlignment="1">
      <alignment horizontal="center"/>
    </xf>
    <xf numFmtId="1" fontId="31" fillId="0" borderId="0" xfId="2" applyNumberFormat="1" applyFont="1" applyAlignment="1">
      <alignment horizontal="center"/>
    </xf>
    <xf numFmtId="1" fontId="31" fillId="0" borderId="0" xfId="2" quotePrefix="1" applyNumberFormat="1" applyFont="1" applyAlignment="1">
      <alignment horizontal="center" vertical="center"/>
    </xf>
    <xf numFmtId="0" fontId="37" fillId="0" borderId="0" xfId="1" applyFont="1" applyAlignment="1">
      <alignment horizontal="left" vertical="top"/>
    </xf>
    <xf numFmtId="0" fontId="45" fillId="0" borderId="0" xfId="1" applyFont="1" applyAlignment="1">
      <alignment horizontal="left" vertical="top" wrapText="1"/>
    </xf>
    <xf numFmtId="0" fontId="33" fillId="6" borderId="24" xfId="1" applyFont="1" applyFill="1" applyBorder="1" applyAlignment="1">
      <alignment vertical="top" wrapText="1"/>
    </xf>
    <xf numFmtId="0" fontId="31" fillId="5" borderId="21" xfId="1" applyFont="1" applyFill="1" applyBorder="1" applyAlignment="1">
      <alignment horizontal="left" wrapText="1"/>
    </xf>
    <xf numFmtId="0" fontId="31" fillId="5" borderId="22" xfId="1" applyFont="1" applyFill="1" applyBorder="1" applyAlignment="1">
      <alignment horizontal="left" wrapText="1"/>
    </xf>
    <xf numFmtId="2" fontId="31" fillId="5" borderId="22" xfId="1" applyNumberFormat="1" applyFont="1" applyFill="1" applyBorder="1" applyAlignment="1">
      <alignment horizontal="right" vertical="top" wrapText="1"/>
    </xf>
    <xf numFmtId="0" fontId="31" fillId="0" borderId="0" xfId="1" applyFont="1" applyAlignment="1">
      <alignment wrapText="1"/>
    </xf>
    <xf numFmtId="1" fontId="45" fillId="0" borderId="0" xfId="1" applyNumberFormat="1" applyFont="1" applyAlignment="1">
      <alignment horizontal="center" vertical="top" wrapText="1"/>
    </xf>
    <xf numFmtId="1" fontId="45" fillId="0" borderId="0" xfId="1" applyNumberFormat="1" applyFont="1" applyAlignment="1">
      <alignment horizontal="left" vertical="top" wrapText="1"/>
    </xf>
    <xf numFmtId="0" fontId="47" fillId="0" borderId="0" xfId="1" applyFont="1" applyAlignment="1">
      <alignment horizontal="left" vertical="top" wrapText="1"/>
    </xf>
    <xf numFmtId="9" fontId="48" fillId="7" borderId="53" xfId="4" applyFont="1" applyFill="1" applyBorder="1" applyAlignment="1">
      <alignment vertical="center" wrapText="1"/>
    </xf>
    <xf numFmtId="0" fontId="39" fillId="0" borderId="0" xfId="1" applyFont="1" applyAlignment="1">
      <alignment horizontal="left" vertical="top" wrapText="1"/>
    </xf>
    <xf numFmtId="0" fontId="50" fillId="0" borderId="0" xfId="1" applyFont="1"/>
    <xf numFmtId="0" fontId="51" fillId="0" borderId="0" xfId="1" applyFont="1" applyAlignment="1">
      <alignment vertical="top" wrapText="1"/>
    </xf>
    <xf numFmtId="0" fontId="33" fillId="6" borderId="22" xfId="1" applyFont="1" applyFill="1" applyBorder="1" applyAlignment="1">
      <alignment horizontal="center" vertical="top" wrapText="1"/>
    </xf>
    <xf numFmtId="1" fontId="31" fillId="0" borderId="14" xfId="2" quotePrefix="1" applyNumberFormat="1" applyFont="1" applyBorder="1" applyAlignment="1" applyProtection="1">
      <alignment horizontal="left" vertical="center" wrapText="1"/>
      <protection locked="0"/>
    </xf>
    <xf numFmtId="0" fontId="31" fillId="0" borderId="21" xfId="1" applyFont="1" applyBorder="1" applyAlignment="1" applyProtection="1">
      <alignment vertical="top" wrapText="1"/>
      <protection locked="0"/>
    </xf>
    <xf numFmtId="1" fontId="31" fillId="0" borderId="21" xfId="2" quotePrefix="1" applyNumberFormat="1" applyFont="1" applyBorder="1" applyAlignment="1" applyProtection="1">
      <alignment horizontal="center" vertical="center" wrapText="1"/>
      <protection locked="0"/>
    </xf>
    <xf numFmtId="0" fontId="31" fillId="0" borderId="14" xfId="1" applyFont="1" applyBorder="1" applyAlignment="1" applyProtection="1">
      <alignment vertical="top" wrapText="1"/>
      <protection locked="0"/>
    </xf>
    <xf numFmtId="0" fontId="31" fillId="5" borderId="21" xfId="1" applyFont="1" applyFill="1" applyBorder="1" applyAlignment="1">
      <alignment vertical="top" wrapText="1"/>
    </xf>
    <xf numFmtId="1" fontId="40" fillId="5" borderId="21" xfId="2" quotePrefix="1" applyNumberFormat="1" applyFont="1" applyFill="1" applyBorder="1" applyAlignment="1">
      <alignment horizontal="center" vertical="center" wrapText="1"/>
    </xf>
    <xf numFmtId="1" fontId="40" fillId="5" borderId="22" xfId="2" quotePrefix="1" applyNumberFormat="1" applyFont="1" applyFill="1" applyBorder="1" applyAlignment="1">
      <alignment vertical="center" wrapText="1"/>
    </xf>
    <xf numFmtId="0" fontId="44" fillId="0" borderId="0" xfId="1" applyFont="1" applyAlignment="1">
      <alignment horizontal="left" vertical="top" wrapText="1"/>
    </xf>
    <xf numFmtId="0" fontId="39" fillId="0" borderId="0" xfId="1" quotePrefix="1" applyFont="1" applyAlignment="1">
      <alignment horizontal="left" vertical="top" wrapText="1"/>
    </xf>
    <xf numFmtId="0" fontId="31" fillId="0" borderId="0" xfId="1" quotePrefix="1" applyFont="1" applyAlignment="1">
      <alignment vertical="top" wrapText="1"/>
    </xf>
    <xf numFmtId="0" fontId="52" fillId="0" borderId="0" xfId="1" applyFont="1" applyAlignment="1">
      <alignment vertical="top"/>
    </xf>
    <xf numFmtId="9" fontId="31" fillId="0" borderId="0" xfId="1" applyNumberFormat="1" applyFont="1" applyAlignment="1">
      <alignment horizontal="center" vertical="center"/>
    </xf>
    <xf numFmtId="0" fontId="1" fillId="0" borderId="0" xfId="1" applyAlignment="1">
      <alignment vertical="top"/>
    </xf>
    <xf numFmtId="0" fontId="1" fillId="0" borderId="0" xfId="1" applyAlignment="1">
      <alignment horizontal="left" vertical="top"/>
    </xf>
    <xf numFmtId="0" fontId="1" fillId="0" borderId="14" xfId="1" applyBorder="1" applyAlignment="1">
      <alignment horizontal="left" vertical="top" wrapText="1"/>
    </xf>
    <xf numFmtId="0" fontId="1" fillId="0" borderId="14" xfId="1" applyBorder="1" applyAlignment="1">
      <alignment horizontal="center" vertical="top"/>
    </xf>
    <xf numFmtId="0" fontId="1" fillId="0" borderId="21" xfId="1" applyBorder="1" applyAlignment="1">
      <alignment horizontal="left" vertical="top"/>
    </xf>
    <xf numFmtId="0" fontId="1" fillId="0" borderId="14" xfId="1" quotePrefix="1" applyBorder="1" applyAlignment="1">
      <alignment horizontal="center" vertical="top"/>
    </xf>
    <xf numFmtId="0" fontId="1" fillId="0" borderId="14" xfId="1" applyBorder="1" applyAlignment="1">
      <alignment horizontal="left" vertical="top"/>
    </xf>
    <xf numFmtId="0" fontId="1" fillId="0" borderId="14" xfId="1" applyBorder="1" applyAlignment="1">
      <alignment horizontal="right" vertical="top"/>
    </xf>
    <xf numFmtId="0" fontId="1" fillId="0" borderId="62" xfId="1" applyBorder="1" applyAlignment="1">
      <alignment horizontal="left" vertical="top"/>
    </xf>
    <xf numFmtId="0" fontId="1" fillId="0" borderId="62" xfId="1" applyBorder="1" applyAlignment="1">
      <alignment horizontal="right" vertical="top"/>
    </xf>
    <xf numFmtId="0" fontId="50" fillId="0" borderId="14" xfId="1" applyFont="1" applyBorder="1" applyAlignment="1">
      <alignment horizontal="left" vertical="top" wrapText="1"/>
    </xf>
    <xf numFmtId="0" fontId="60" fillId="0" borderId="14" xfId="1" applyFont="1" applyBorder="1" applyAlignment="1">
      <alignment horizontal="left" vertical="top" wrapText="1"/>
    </xf>
    <xf numFmtId="0" fontId="60" fillId="0" borderId="21" xfId="1" applyFont="1" applyBorder="1" applyAlignment="1">
      <alignment horizontal="left" vertical="top"/>
    </xf>
    <xf numFmtId="0" fontId="60" fillId="0" borderId="14" xfId="1" quotePrefix="1" applyFont="1" applyBorder="1" applyAlignment="1">
      <alignment horizontal="center" vertical="top"/>
    </xf>
    <xf numFmtId="0" fontId="60" fillId="0" borderId="14" xfId="1" applyFont="1" applyBorder="1" applyAlignment="1">
      <alignment horizontal="left" vertical="top"/>
    </xf>
    <xf numFmtId="0" fontId="60" fillId="0" borderId="14" xfId="1" applyFont="1" applyBorder="1" applyAlignment="1">
      <alignment horizontal="right" vertical="top"/>
    </xf>
    <xf numFmtId="0" fontId="40" fillId="0" borderId="0" xfId="1" applyFont="1" applyAlignment="1">
      <alignment horizontal="center" vertical="top" wrapText="1"/>
    </xf>
    <xf numFmtId="0" fontId="31" fillId="0" borderId="0" xfId="1" quotePrefix="1" applyFont="1" applyAlignment="1">
      <alignment vertical="top"/>
    </xf>
    <xf numFmtId="0" fontId="31" fillId="0" borderId="0" xfId="1" applyFont="1" applyAlignment="1">
      <alignment horizontal="left" indent="2"/>
    </xf>
    <xf numFmtId="0" fontId="31" fillId="0" borderId="0" xfId="1" applyFont="1" applyAlignment="1">
      <alignment horizontal="left" vertical="center" indent="4"/>
    </xf>
    <xf numFmtId="0" fontId="31" fillId="0" borderId="0" xfId="1" applyFont="1" applyAlignment="1">
      <alignment horizontal="left" vertical="top" indent="2"/>
    </xf>
    <xf numFmtId="0" fontId="33" fillId="6" borderId="21" xfId="1" applyFont="1" applyFill="1" applyBorder="1" applyAlignment="1">
      <alignment horizontal="center" vertical="center"/>
    </xf>
    <xf numFmtId="0" fontId="61" fillId="0" borderId="0" xfId="1" applyFont="1" applyAlignment="1">
      <alignment vertical="top"/>
    </xf>
    <xf numFmtId="0" fontId="31" fillId="0" borderId="14" xfId="1" applyFont="1" applyBorder="1" applyAlignment="1">
      <alignment vertical="top"/>
    </xf>
    <xf numFmtId="0" fontId="31" fillId="0" borderId="14" xfId="1" quotePrefix="1" applyFont="1" applyBorder="1" applyAlignment="1">
      <alignment vertical="top"/>
    </xf>
    <xf numFmtId="0" fontId="31" fillId="0" borderId="14" xfId="1" applyFont="1" applyBorder="1" applyAlignment="1">
      <alignment horizontal="left" vertical="top" wrapText="1"/>
    </xf>
    <xf numFmtId="0" fontId="31" fillId="0" borderId="14" xfId="1" applyFont="1" applyBorder="1" applyAlignment="1">
      <alignment vertical="top" wrapText="1"/>
    </xf>
    <xf numFmtId="0" fontId="31" fillId="0" borderId="14" xfId="1" applyFont="1" applyBorder="1" applyAlignment="1">
      <alignment horizontal="left" vertical="top"/>
    </xf>
    <xf numFmtId="0" fontId="39" fillId="0" borderId="0" xfId="1" applyFont="1" applyAlignment="1">
      <alignment horizontal="left" vertical="center"/>
    </xf>
    <xf numFmtId="0" fontId="39" fillId="0" borderId="0" xfId="1" applyFont="1" applyAlignment="1">
      <alignment vertical="center" wrapText="1"/>
    </xf>
    <xf numFmtId="0" fontId="39" fillId="0" borderId="0" xfId="1" applyFont="1" applyAlignment="1">
      <alignment vertical="top" wrapText="1"/>
    </xf>
    <xf numFmtId="0" fontId="31" fillId="0" borderId="14" xfId="1" quotePrefix="1" applyFont="1" applyBorder="1"/>
    <xf numFmtId="0" fontId="31" fillId="0" borderId="14" xfId="1" applyFont="1" applyBorder="1" applyAlignment="1">
      <alignment vertical="center" wrapText="1"/>
    </xf>
    <xf numFmtId="0" fontId="31" fillId="0" borderId="14" xfId="1" applyFont="1" applyBorder="1" applyAlignment="1">
      <alignment horizontal="left" vertical="center"/>
    </xf>
    <xf numFmtId="0" fontId="62" fillId="0" borderId="0" xfId="1" applyFont="1"/>
    <xf numFmtId="0" fontId="35" fillId="0" borderId="0" xfId="1" applyFont="1" applyAlignment="1">
      <alignment wrapText="1"/>
    </xf>
    <xf numFmtId="0" fontId="34" fillId="0" borderId="0" xfId="1" applyFont="1"/>
    <xf numFmtId="0" fontId="43" fillId="0" borderId="0" xfId="1" applyFont="1" applyAlignment="1">
      <alignment vertical="top"/>
    </xf>
    <xf numFmtId="0" fontId="43" fillId="0" borderId="0" xfId="1" applyFont="1"/>
    <xf numFmtId="0" fontId="40" fillId="0" borderId="0" xfId="1" applyFont="1" applyAlignment="1">
      <alignment vertical="top"/>
    </xf>
    <xf numFmtId="0" fontId="39" fillId="0" borderId="0" xfId="1" applyFont="1"/>
    <xf numFmtId="0" fontId="39" fillId="0" borderId="0" xfId="1" applyFont="1" applyAlignment="1">
      <alignment wrapText="1"/>
    </xf>
    <xf numFmtId="0" fontId="40" fillId="0" borderId="21" xfId="1" applyFont="1" applyBorder="1" applyAlignment="1">
      <alignment vertical="top" wrapText="1"/>
    </xf>
    <xf numFmtId="0" fontId="40" fillId="0" borderId="22" xfId="1" applyFont="1" applyBorder="1" applyAlignment="1">
      <alignment vertical="top" wrapText="1"/>
    </xf>
    <xf numFmtId="0" fontId="33" fillId="6" borderId="22" xfId="1" applyFont="1" applyFill="1" applyBorder="1" applyAlignment="1">
      <alignment horizontal="left" vertical="top" wrapText="1"/>
    </xf>
    <xf numFmtId="0" fontId="33" fillId="6" borderId="21" xfId="1" applyFont="1" applyFill="1" applyBorder="1" applyAlignment="1">
      <alignment vertical="top" wrapText="1"/>
    </xf>
    <xf numFmtId="0" fontId="31" fillId="0" borderId="14" xfId="1" applyFont="1" applyBorder="1" applyAlignment="1">
      <alignment horizontal="center" vertical="top" wrapText="1"/>
    </xf>
    <xf numFmtId="0" fontId="31" fillId="0" borderId="14" xfId="1" applyFont="1" applyBorder="1" applyAlignment="1">
      <alignment horizontal="center" vertical="top"/>
    </xf>
    <xf numFmtId="0" fontId="31" fillId="0" borderId="18" xfId="1" applyFont="1" applyBorder="1" applyAlignment="1">
      <alignment horizontal="left" vertical="top" wrapText="1"/>
    </xf>
    <xf numFmtId="0" fontId="31" fillId="0" borderId="20" xfId="1" applyFont="1" applyBorder="1" applyAlignment="1">
      <alignment horizontal="left" vertical="top" wrapText="1"/>
    </xf>
    <xf numFmtId="0" fontId="31" fillId="0" borderId="19" xfId="1" applyFont="1" applyBorder="1" applyAlignment="1">
      <alignment horizontal="left" vertical="top" wrapText="1"/>
    </xf>
    <xf numFmtId="0" fontId="31" fillId="0" borderId="0" xfId="1" applyFont="1" applyAlignment="1">
      <alignment horizontal="left" vertical="top" wrapText="1" indent="1"/>
    </xf>
    <xf numFmtId="0" fontId="53" fillId="0" borderId="0" xfId="1" applyFont="1" applyAlignment="1">
      <alignment vertical="top"/>
    </xf>
    <xf numFmtId="0" fontId="31" fillId="0" borderId="0" xfId="1" applyFont="1" applyAlignment="1">
      <alignment horizontal="center" wrapText="1"/>
    </xf>
    <xf numFmtId="0" fontId="53" fillId="0" borderId="0" xfId="1" applyFont="1" applyAlignment="1">
      <alignment horizontal="left" vertical="top"/>
    </xf>
    <xf numFmtId="0" fontId="64" fillId="0" borderId="0" xfId="5" applyFont="1"/>
    <xf numFmtId="0" fontId="64" fillId="0" borderId="0" xfId="5" applyFont="1" applyAlignment="1"/>
    <xf numFmtId="0" fontId="31" fillId="0" borderId="60" xfId="1" quotePrefix="1" applyFont="1" applyBorder="1" applyAlignment="1">
      <alignment horizontal="center" vertical="top" wrapText="1"/>
    </xf>
    <xf numFmtId="0" fontId="31" fillId="0" borderId="14" xfId="1" quotePrefix="1" applyFont="1" applyBorder="1" applyAlignment="1">
      <alignment horizontal="center" vertical="top" wrapText="1"/>
    </xf>
    <xf numFmtId="0" fontId="56" fillId="0" borderId="0" xfId="1" applyFont="1" applyAlignment="1">
      <alignment horizontal="left" vertical="top" wrapText="1"/>
    </xf>
    <xf numFmtId="0" fontId="57" fillId="0" borderId="0" xfId="1" applyFont="1" applyAlignment="1">
      <alignment vertical="top" wrapText="1"/>
    </xf>
    <xf numFmtId="9" fontId="58" fillId="0" borderId="0" xfId="1" applyNumberFormat="1" applyFont="1" applyAlignment="1">
      <alignment horizontal="center" vertical="center"/>
    </xf>
    <xf numFmtId="0" fontId="58" fillId="0" borderId="60" xfId="1" quotePrefix="1" applyFont="1" applyBorder="1" applyAlignment="1">
      <alignment horizontal="center" vertical="top" wrapText="1"/>
    </xf>
    <xf numFmtId="0" fontId="58" fillId="0" borderId="14" xfId="1" quotePrefix="1" applyFont="1" applyBorder="1" applyAlignment="1">
      <alignment horizontal="center" vertical="top" wrapText="1"/>
    </xf>
    <xf numFmtId="0" fontId="30" fillId="0" borderId="0" xfId="0" applyFont="1"/>
    <xf numFmtId="0" fontId="33" fillId="6" borderId="26" xfId="1" applyFont="1" applyFill="1" applyBorder="1" applyAlignment="1">
      <alignment horizontal="center" vertical="center" wrapText="1"/>
    </xf>
    <xf numFmtId="0" fontId="34" fillId="0" borderId="59" xfId="1" applyFont="1" applyBorder="1" applyAlignment="1">
      <alignment horizontal="left" vertical="top" wrapText="1"/>
    </xf>
    <xf numFmtId="0" fontId="34" fillId="0" borderId="40" xfId="1" applyFont="1" applyBorder="1" applyAlignment="1">
      <alignment vertical="top" wrapText="1"/>
    </xf>
    <xf numFmtId="0" fontId="34" fillId="0" borderId="43" xfId="1" quotePrefix="1" applyFont="1" applyBorder="1" applyAlignment="1">
      <alignment horizontal="left" vertical="top" wrapText="1"/>
    </xf>
    <xf numFmtId="0" fontId="30" fillId="0" borderId="55" xfId="1" applyFont="1" applyBorder="1"/>
    <xf numFmtId="0" fontId="32" fillId="0" borderId="55" xfId="1" applyFont="1" applyBorder="1" applyAlignment="1">
      <alignment vertical="center"/>
    </xf>
    <xf numFmtId="0" fontId="34" fillId="0" borderId="55" xfId="0" applyFont="1" applyBorder="1" applyAlignment="1">
      <alignment horizontal="left" vertical="top" wrapText="1"/>
    </xf>
    <xf numFmtId="0" fontId="31" fillId="0" borderId="0" xfId="0" applyFont="1" applyAlignment="1">
      <alignment horizontal="left" vertical="top" wrapText="1"/>
    </xf>
    <xf numFmtId="0" fontId="29" fillId="0" borderId="0" xfId="1" applyFont="1" applyAlignment="1">
      <alignment vertical="center"/>
    </xf>
    <xf numFmtId="0" fontId="31" fillId="0" borderId="0" xfId="1" applyFont="1" applyAlignment="1">
      <alignment vertical="center"/>
    </xf>
    <xf numFmtId="0" fontId="34" fillId="0" borderId="55" xfId="1" applyFont="1" applyBorder="1" applyAlignment="1">
      <alignment vertical="center"/>
    </xf>
    <xf numFmtId="0" fontId="34" fillId="0" borderId="0" xfId="1" applyFont="1" applyAlignment="1">
      <alignment vertical="center"/>
    </xf>
    <xf numFmtId="0" fontId="39" fillId="6" borderId="18" xfId="1" applyFont="1" applyFill="1" applyBorder="1" applyAlignment="1">
      <alignment horizontal="center" vertical="center" wrapText="1"/>
    </xf>
    <xf numFmtId="0" fontId="34" fillId="0" borderId="55" xfId="1" applyFont="1" applyBorder="1"/>
    <xf numFmtId="0" fontId="34" fillId="0" borderId="0" xfId="1" applyFont="1" applyAlignment="1">
      <alignment wrapText="1"/>
    </xf>
    <xf numFmtId="0" fontId="34" fillId="0" borderId="54" xfId="1" applyFont="1" applyBorder="1" applyAlignment="1">
      <alignment wrapText="1"/>
    </xf>
    <xf numFmtId="0" fontId="34" fillId="0" borderId="54" xfId="1" applyFont="1" applyBorder="1" applyAlignment="1">
      <alignment horizontal="center" vertical="top" wrapText="1"/>
    </xf>
    <xf numFmtId="0" fontId="34" fillId="0" borderId="54" xfId="1" applyFont="1" applyBorder="1" applyAlignment="1">
      <alignment horizontal="center" vertical="top"/>
    </xf>
    <xf numFmtId="0" fontId="35" fillId="0" borderId="54" xfId="1" applyFont="1" applyBorder="1" applyAlignment="1">
      <alignment horizontal="left" vertical="top" wrapText="1"/>
    </xf>
    <xf numFmtId="0" fontId="34" fillId="0" borderId="0" xfId="1" applyFont="1" applyAlignment="1">
      <alignment horizontal="center" vertical="center" wrapText="1"/>
    </xf>
    <xf numFmtId="0" fontId="34" fillId="0" borderId="0" xfId="1" applyFont="1" applyAlignment="1">
      <alignment horizontal="center" vertical="center"/>
    </xf>
    <xf numFmtId="0" fontId="35" fillId="0" borderId="0" xfId="1" applyFont="1" applyAlignment="1">
      <alignment horizontal="left" vertical="center" wrapText="1"/>
    </xf>
    <xf numFmtId="0" fontId="7" fillId="2" borderId="3" xfId="0" applyFont="1" applyFill="1" applyBorder="1" applyAlignment="1">
      <alignment horizontal="center" vertical="top" wrapText="1"/>
    </xf>
    <xf numFmtId="0" fontId="6" fillId="3" borderId="6" xfId="0" applyFont="1" applyFill="1" applyBorder="1" applyAlignment="1">
      <alignment horizontal="center" vertical="top" wrapText="1"/>
    </xf>
    <xf numFmtId="0" fontId="6" fillId="0" borderId="17" xfId="0" applyFont="1" applyBorder="1" applyAlignment="1">
      <alignment horizontal="center" vertical="top" wrapText="1"/>
    </xf>
    <xf numFmtId="0" fontId="6" fillId="0" borderId="12" xfId="0" applyFont="1" applyBorder="1" applyAlignment="1">
      <alignment horizontal="center" vertical="top" wrapText="1"/>
    </xf>
    <xf numFmtId="0" fontId="6" fillId="3" borderId="12" xfId="0" applyFont="1" applyFill="1" applyBorder="1" applyAlignment="1">
      <alignment horizontal="center" vertical="top" wrapText="1"/>
    </xf>
    <xf numFmtId="0" fontId="6" fillId="0" borderId="9" xfId="0" applyFont="1" applyBorder="1" applyAlignment="1">
      <alignment horizontal="left" vertical="top" wrapText="1"/>
    </xf>
    <xf numFmtId="0" fontId="6" fillId="3" borderId="9" xfId="0" applyFont="1" applyFill="1" applyBorder="1" applyAlignment="1">
      <alignment horizontal="center" vertical="top" wrapText="1"/>
    </xf>
    <xf numFmtId="0" fontId="3" fillId="0" borderId="17" xfId="0" applyFont="1" applyBorder="1" applyAlignment="1">
      <alignment horizontal="center" vertical="top" wrapText="1"/>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0" fontId="6" fillId="3" borderId="4" xfId="0" applyFont="1" applyFill="1" applyBorder="1" applyAlignment="1">
      <alignment horizontal="center" vertical="top" wrapText="1"/>
    </xf>
    <xf numFmtId="0" fontId="34" fillId="0" borderId="0" xfId="1" applyFont="1" applyAlignment="1">
      <alignment vertical="top" wrapText="1"/>
    </xf>
    <xf numFmtId="0" fontId="31" fillId="0" borderId="22" xfId="1" applyFont="1" applyBorder="1" applyAlignment="1" applyProtection="1">
      <alignment vertical="top" wrapText="1"/>
      <protection locked="0"/>
    </xf>
    <xf numFmtId="0" fontId="67" fillId="0" borderId="0" xfId="1" applyFont="1" applyAlignment="1">
      <alignment horizontal="left" vertical="top" wrapText="1"/>
    </xf>
    <xf numFmtId="0" fontId="66" fillId="0" borderId="0" xfId="1" applyFont="1" applyAlignment="1">
      <alignment horizontal="left" vertical="top"/>
    </xf>
    <xf numFmtId="0" fontId="68" fillId="0" borderId="0" xfId="1" applyFont="1" applyAlignment="1">
      <alignment horizontal="left" vertical="top" wrapText="1"/>
    </xf>
    <xf numFmtId="0" fontId="34" fillId="0" borderId="51" xfId="1" applyFont="1" applyBorder="1" applyAlignment="1">
      <alignment horizontal="center" vertical="top"/>
    </xf>
    <xf numFmtId="0" fontId="34" fillId="0" borderId="42" xfId="1" applyFont="1" applyBorder="1" applyAlignment="1">
      <alignment horizontal="center" vertical="top"/>
    </xf>
    <xf numFmtId="0" fontId="34" fillId="0" borderId="27" xfId="1" applyFont="1" applyBorder="1" applyAlignment="1">
      <alignment horizontal="center" vertical="top"/>
    </xf>
    <xf numFmtId="0" fontId="34" fillId="0" borderId="27" xfId="1" applyFont="1" applyBorder="1" applyAlignment="1">
      <alignment horizontal="left" vertical="top" wrapText="1"/>
    </xf>
    <xf numFmtId="0" fontId="34" fillId="0" borderId="35" xfId="1" applyFont="1" applyBorder="1" applyAlignment="1">
      <alignment horizontal="left" vertical="top" wrapText="1"/>
    </xf>
    <xf numFmtId="0" fontId="34" fillId="0" borderId="36" xfId="1" applyFont="1" applyBorder="1" applyAlignment="1">
      <alignment horizontal="left" vertical="top" wrapText="1"/>
    </xf>
    <xf numFmtId="0" fontId="34" fillId="0" borderId="53" xfId="1" applyFont="1" applyBorder="1" applyAlignment="1">
      <alignment horizontal="left" vertical="top" wrapText="1"/>
    </xf>
    <xf numFmtId="0" fontId="34" fillId="0" borderId="50" xfId="1" applyFont="1" applyBorder="1" applyAlignment="1">
      <alignment horizontal="center" vertical="top"/>
    </xf>
    <xf numFmtId="0" fontId="34" fillId="0" borderId="55" xfId="1" applyFont="1" applyBorder="1" applyAlignment="1">
      <alignment horizontal="center" vertical="top"/>
    </xf>
    <xf numFmtId="0" fontId="34" fillId="0" borderId="27" xfId="1" applyFont="1" applyBorder="1" applyAlignment="1">
      <alignment horizontal="center" vertical="top" wrapText="1"/>
    </xf>
    <xf numFmtId="0" fontId="34" fillId="0" borderId="34" xfId="1" applyFont="1" applyBorder="1" applyAlignment="1">
      <alignment horizontal="center" vertical="top" wrapText="1"/>
    </xf>
    <xf numFmtId="0" fontId="34" fillId="0" borderId="54" xfId="1" applyFont="1" applyBorder="1" applyAlignment="1">
      <alignment horizontal="left" vertical="top" wrapText="1"/>
    </xf>
    <xf numFmtId="0" fontId="34" fillId="0" borderId="0" xfId="1" applyFont="1" applyAlignment="1">
      <alignment horizontal="left" vertical="center" wrapText="1"/>
    </xf>
    <xf numFmtId="0" fontId="34" fillId="0" borderId="37" xfId="1" applyFont="1" applyBorder="1" applyAlignment="1">
      <alignment horizontal="center" vertical="top"/>
    </xf>
    <xf numFmtId="0" fontId="34" fillId="0" borderId="31" xfId="1" applyFont="1" applyBorder="1" applyAlignment="1">
      <alignment horizontal="center" vertical="top"/>
    </xf>
    <xf numFmtId="0" fontId="34" fillId="0" borderId="50" xfId="1" applyFont="1" applyBorder="1" applyAlignment="1">
      <alignment horizontal="center" vertical="top" wrapText="1"/>
    </xf>
    <xf numFmtId="0" fontId="34" fillId="0" borderId="28" xfId="1" applyFont="1" applyBorder="1" applyAlignment="1">
      <alignment horizontal="left" vertical="top" wrapText="1"/>
    </xf>
    <xf numFmtId="0" fontId="34" fillId="0" borderId="29" xfId="1" applyFont="1" applyBorder="1" applyAlignment="1">
      <alignment horizontal="left" vertical="top" wrapText="1"/>
    </xf>
    <xf numFmtId="0" fontId="34" fillId="0" borderId="33" xfId="1" applyFont="1" applyBorder="1" applyAlignment="1">
      <alignment horizontal="center" vertical="top" wrapText="1"/>
    </xf>
    <xf numFmtId="0" fontId="34" fillId="0" borderId="31" xfId="1" applyFont="1" applyBorder="1" applyAlignment="1">
      <alignment horizontal="left" vertical="top" wrapText="1"/>
    </xf>
    <xf numFmtId="0" fontId="34" fillId="0" borderId="57" xfId="1" applyFont="1" applyBorder="1" applyAlignment="1">
      <alignment horizontal="left" vertical="top" wrapText="1"/>
    </xf>
    <xf numFmtId="0" fontId="65" fillId="0" borderId="0" xfId="1" applyFont="1"/>
    <xf numFmtId="0" fontId="34" fillId="0" borderId="75" xfId="1" applyFont="1" applyBorder="1" applyAlignment="1">
      <alignment horizontal="left" vertical="top" wrapText="1"/>
    </xf>
    <xf numFmtId="0" fontId="34" fillId="0" borderId="78" xfId="1" applyFont="1" applyBorder="1" applyAlignment="1">
      <alignment horizontal="center" vertical="top"/>
    </xf>
    <xf numFmtId="0" fontId="34" fillId="0" borderId="51" xfId="1" applyFont="1" applyBorder="1" applyAlignment="1">
      <alignment horizontal="left" vertical="top" wrapText="1"/>
    </xf>
    <xf numFmtId="0" fontId="34" fillId="0" borderId="23" xfId="1" applyFont="1" applyBorder="1" applyAlignment="1">
      <alignment horizontal="left" vertical="top" wrapText="1"/>
    </xf>
    <xf numFmtId="0" fontId="34" fillId="0" borderId="38" xfId="1" applyFont="1" applyBorder="1" applyAlignment="1">
      <alignment horizontal="center" vertical="top"/>
    </xf>
    <xf numFmtId="0" fontId="34" fillId="0" borderId="43" xfId="1" applyFont="1" applyBorder="1" applyAlignment="1">
      <alignment horizontal="center" vertical="top"/>
    </xf>
    <xf numFmtId="0" fontId="34" fillId="0" borderId="30" xfId="1" applyFont="1" applyBorder="1" applyAlignment="1">
      <alignment horizontal="center" vertical="top"/>
    </xf>
    <xf numFmtId="0" fontId="34" fillId="0" borderId="40" xfId="1" quotePrefix="1" applyFont="1" applyBorder="1" applyAlignment="1">
      <alignment horizontal="center" vertical="top"/>
    </xf>
    <xf numFmtId="0" fontId="35" fillId="0" borderId="42" xfId="1" applyFont="1" applyBorder="1" applyAlignment="1">
      <alignment vertical="top" wrapText="1"/>
    </xf>
    <xf numFmtId="0" fontId="34" fillId="0" borderId="82" xfId="1" applyFont="1" applyBorder="1" applyAlignment="1">
      <alignment horizontal="left" vertical="top" wrapText="1"/>
    </xf>
    <xf numFmtId="166" fontId="34" fillId="0" borderId="28" xfId="1" applyNumberFormat="1" applyFont="1" applyBorder="1" applyAlignment="1">
      <alignment horizontal="center" vertical="top"/>
    </xf>
    <xf numFmtId="0" fontId="35" fillId="0" borderId="35" xfId="1" applyFont="1" applyBorder="1" applyAlignment="1">
      <alignment horizontal="left" vertical="top" wrapText="1"/>
    </xf>
    <xf numFmtId="0" fontId="34" fillId="0" borderId="39" xfId="1" applyFont="1" applyBorder="1" applyAlignment="1">
      <alignment horizontal="left" vertical="top" wrapText="1"/>
    </xf>
    <xf numFmtId="0" fontId="34" fillId="0" borderId="29" xfId="0" applyFont="1" applyBorder="1" applyAlignment="1">
      <alignment horizontal="left" vertical="top" wrapText="1"/>
    </xf>
    <xf numFmtId="0" fontId="34" fillId="0" borderId="24" xfId="0" applyFont="1" applyBorder="1" applyAlignment="1">
      <alignment horizontal="left" vertical="top" wrapText="1"/>
    </xf>
    <xf numFmtId="0" fontId="34" fillId="0" borderId="38" xfId="1" applyFont="1" applyBorder="1" applyAlignment="1">
      <alignment vertical="top"/>
    </xf>
    <xf numFmtId="0" fontId="36" fillId="0" borderId="37" xfId="1" applyFont="1" applyBorder="1" applyAlignment="1">
      <alignment vertical="top" wrapText="1"/>
    </xf>
    <xf numFmtId="0" fontId="34" fillId="0" borderId="74" xfId="1" applyFont="1" applyBorder="1" applyAlignment="1">
      <alignment horizontal="center" vertical="top"/>
    </xf>
    <xf numFmtId="0" fontId="34" fillId="0" borderId="27" xfId="1" applyFont="1" applyBorder="1" applyAlignment="1">
      <alignment vertical="top" wrapText="1"/>
    </xf>
    <xf numFmtId="0" fontId="35" fillId="0" borderId="35" xfId="1" applyFont="1" applyBorder="1" applyAlignment="1">
      <alignment vertical="top" wrapText="1"/>
    </xf>
    <xf numFmtId="0" fontId="34" fillId="0" borderId="81" xfId="1" applyFont="1" applyBorder="1" applyAlignment="1">
      <alignment horizontal="left" vertical="top" wrapText="1"/>
    </xf>
    <xf numFmtId="0" fontId="34" fillId="0" borderId="40" xfId="1" applyFont="1" applyBorder="1" applyAlignment="1">
      <alignment vertical="top"/>
    </xf>
    <xf numFmtId="0" fontId="34" fillId="0" borderId="49" xfId="1" applyFont="1" applyBorder="1" applyAlignment="1">
      <alignment vertical="top" wrapText="1"/>
    </xf>
    <xf numFmtId="0" fontId="34" fillId="0" borderId="35" xfId="1" applyFont="1" applyBorder="1" applyAlignment="1">
      <alignment vertical="top" wrapText="1"/>
    </xf>
    <xf numFmtId="0" fontId="34" fillId="0" borderId="35" xfId="1" applyFont="1" applyBorder="1" applyAlignment="1">
      <alignment vertical="top"/>
    </xf>
    <xf numFmtId="0" fontId="34" fillId="0" borderId="38" xfId="1" applyFont="1" applyBorder="1" applyAlignment="1">
      <alignment horizontal="left" vertical="top"/>
    </xf>
    <xf numFmtId="0" fontId="34" fillId="0" borderId="43" xfId="1" applyFont="1" applyBorder="1" applyAlignment="1">
      <alignment horizontal="left" vertical="top"/>
    </xf>
    <xf numFmtId="0" fontId="34" fillId="0" borderId="43" xfId="1" applyFont="1" applyBorder="1" applyAlignment="1">
      <alignment vertical="top"/>
    </xf>
    <xf numFmtId="0" fontId="34" fillId="0" borderId="24" xfId="1" applyFont="1" applyBorder="1" applyAlignment="1">
      <alignment vertical="top" wrapText="1"/>
    </xf>
    <xf numFmtId="0" fontId="34" fillId="0" borderId="24" xfId="1" applyFont="1" applyBorder="1" applyAlignment="1">
      <alignment horizontal="left" vertical="top"/>
    </xf>
    <xf numFmtId="0" fontId="34" fillId="0" borderId="49" xfId="1" applyFont="1" applyBorder="1" applyAlignment="1">
      <alignment vertical="top"/>
    </xf>
    <xf numFmtId="0" fontId="34" fillId="0" borderId="45" xfId="1" applyFont="1" applyBorder="1" applyAlignment="1">
      <alignment vertical="top"/>
    </xf>
    <xf numFmtId="0" fontId="34" fillId="0" borderId="55" xfId="1" applyFont="1" applyBorder="1" applyAlignment="1">
      <alignment horizontal="left" vertical="top"/>
    </xf>
    <xf numFmtId="0" fontId="34" fillId="0" borderId="0" xfId="1" applyFont="1" applyAlignment="1">
      <alignment horizontal="left" vertical="top"/>
    </xf>
    <xf numFmtId="0" fontId="34" fillId="0" borderId="59" xfId="1" applyFont="1" applyBorder="1" applyAlignment="1">
      <alignment horizontal="left" vertical="top"/>
    </xf>
    <xf numFmtId="0" fontId="34" fillId="0" borderId="25" xfId="1" applyFont="1" applyBorder="1" applyAlignment="1">
      <alignment horizontal="left" vertical="top"/>
    </xf>
    <xf numFmtId="0" fontId="34" fillId="0" borderId="36" xfId="1" applyFont="1" applyBorder="1" applyAlignment="1">
      <alignment vertical="top"/>
    </xf>
    <xf numFmtId="0" fontId="34" fillId="0" borderId="50" xfId="1" applyFont="1" applyBorder="1" applyAlignment="1">
      <alignment vertical="top" wrapText="1"/>
    </xf>
    <xf numFmtId="0" fontId="34" fillId="0" borderId="50" xfId="1" applyFont="1" applyBorder="1" applyAlignment="1">
      <alignment vertical="top"/>
    </xf>
    <xf numFmtId="0" fontId="34" fillId="0" borderId="54" xfId="1" applyFont="1" applyBorder="1" applyAlignment="1">
      <alignment vertical="top" wrapText="1"/>
    </xf>
    <xf numFmtId="0" fontId="34" fillId="0" borderId="66" xfId="1" applyFont="1" applyBorder="1" applyAlignment="1">
      <alignment horizontal="left" vertical="top" wrapText="1"/>
    </xf>
    <xf numFmtId="0" fontId="34" fillId="0" borderId="70" xfId="1" applyFont="1" applyBorder="1" applyAlignment="1">
      <alignment vertical="top" wrapText="1"/>
    </xf>
    <xf numFmtId="0" fontId="34" fillId="0" borderId="70" xfId="1" applyFont="1" applyBorder="1" applyAlignment="1">
      <alignment horizontal="left" vertical="top" wrapText="1"/>
    </xf>
    <xf numFmtId="0" fontId="34" fillId="0" borderId="71" xfId="1" applyFont="1" applyBorder="1" applyAlignment="1">
      <alignment horizontal="left" vertical="top" wrapText="1"/>
    </xf>
    <xf numFmtId="0" fontId="34" fillId="0" borderId="72" xfId="1" applyFont="1" applyBorder="1" applyAlignment="1">
      <alignment horizontal="left" vertical="top" wrapText="1"/>
    </xf>
    <xf numFmtId="0" fontId="34" fillId="0" borderId="73" xfId="1" applyFont="1" applyBorder="1" applyAlignment="1">
      <alignment horizontal="left" vertical="top" wrapText="1"/>
    </xf>
    <xf numFmtId="0" fontId="40" fillId="0" borderId="0" xfId="1" applyFont="1" applyAlignment="1">
      <alignment horizontal="left" vertical="center"/>
    </xf>
    <xf numFmtId="0" fontId="74" fillId="0" borderId="0" xfId="1" applyFont="1" applyAlignment="1">
      <alignment horizontal="left" vertical="center"/>
    </xf>
    <xf numFmtId="0" fontId="34" fillId="0" borderId="42" xfId="1" applyFont="1" applyBorder="1" applyAlignment="1">
      <alignment horizontal="left" vertical="top" wrapText="1"/>
    </xf>
    <xf numFmtId="0" fontId="34" fillId="0" borderId="34" xfId="0" applyFont="1" applyBorder="1" applyAlignment="1">
      <alignment horizontal="center" vertical="top"/>
    </xf>
    <xf numFmtId="0" fontId="34" fillId="0" borderId="0" xfId="0" applyFont="1" applyAlignment="1">
      <alignment horizontal="left" vertical="top" wrapText="1"/>
    </xf>
    <xf numFmtId="0" fontId="38" fillId="0" borderId="31" xfId="1" applyFont="1" applyBorder="1" applyAlignment="1">
      <alignment horizontal="left" vertical="top" wrapText="1"/>
    </xf>
    <xf numFmtId="0" fontId="38" fillId="0" borderId="29" xfId="1" applyFont="1" applyBorder="1" applyAlignment="1">
      <alignment horizontal="left" vertical="top" wrapText="1"/>
    </xf>
    <xf numFmtId="0" fontId="34" fillId="0" borderId="31" xfId="0" applyFont="1" applyBorder="1" applyAlignment="1">
      <alignment horizontal="left" vertical="top" wrapText="1"/>
    </xf>
    <xf numFmtId="0" fontId="66" fillId="0" borderId="0" xfId="0" applyFont="1" applyAlignment="1">
      <alignment horizontal="left" vertical="center"/>
    </xf>
    <xf numFmtId="0" fontId="30" fillId="0" borderId="0" xfId="1" applyFont="1" applyBorder="1"/>
    <xf numFmtId="0" fontId="27" fillId="9" borderId="14" xfId="1" applyFont="1" applyFill="1" applyBorder="1" applyAlignment="1">
      <alignment horizontal="center" vertical="top"/>
    </xf>
    <xf numFmtId="0" fontId="27" fillId="10" borderId="14" xfId="1" applyFont="1" applyFill="1" applyBorder="1" applyAlignment="1">
      <alignment horizontal="center" vertical="top"/>
    </xf>
    <xf numFmtId="0" fontId="27" fillId="11" borderId="14" xfId="1" applyFont="1" applyFill="1" applyBorder="1" applyAlignment="1">
      <alignment horizontal="center" vertical="top"/>
    </xf>
    <xf numFmtId="0" fontId="33" fillId="6" borderId="63" xfId="1" applyFont="1" applyFill="1" applyBorder="1" applyAlignment="1">
      <alignment horizontal="center" vertical="top" wrapText="1"/>
    </xf>
    <xf numFmtId="0" fontId="33" fillId="6" borderId="64" xfId="1" applyFont="1" applyFill="1" applyBorder="1" applyAlignment="1">
      <alignment horizontal="center" vertical="top" wrapText="1"/>
    </xf>
    <xf numFmtId="0" fontId="33" fillId="6" borderId="88" xfId="1" applyFont="1" applyFill="1" applyBorder="1" applyAlignment="1">
      <alignment horizontal="center" vertical="top" wrapText="1"/>
    </xf>
    <xf numFmtId="0" fontId="33" fillId="6" borderId="89" xfId="1" applyFont="1" applyFill="1" applyBorder="1" applyAlignment="1">
      <alignment horizontal="center" vertical="top" wrapText="1"/>
    </xf>
    <xf numFmtId="0" fontId="59" fillId="0" borderId="60" xfId="1" applyFont="1" applyBorder="1" applyAlignment="1">
      <alignment horizontal="center" vertical="top"/>
    </xf>
    <xf numFmtId="0" fontId="60" fillId="0" borderId="61" xfId="1" applyFont="1" applyBorder="1" applyAlignment="1">
      <alignment horizontal="left" vertical="top"/>
    </xf>
    <xf numFmtId="0" fontId="59" fillId="0" borderId="90" xfId="1" applyFont="1" applyBorder="1" applyAlignment="1">
      <alignment horizontal="center" vertical="top"/>
    </xf>
    <xf numFmtId="0" fontId="50" fillId="0" borderId="62" xfId="1" applyFont="1" applyBorder="1" applyAlignment="1">
      <alignment horizontal="left" vertical="top" wrapText="1"/>
    </xf>
    <xf numFmtId="0" fontId="60" fillId="0" borderId="62" xfId="1" applyFont="1" applyBorder="1" applyAlignment="1">
      <alignment horizontal="left" vertical="top" wrapText="1"/>
    </xf>
    <xf numFmtId="0" fontId="60" fillId="0" borderId="91" xfId="1" applyFont="1" applyBorder="1" applyAlignment="1">
      <alignment horizontal="left" vertical="top"/>
    </xf>
    <xf numFmtId="0" fontId="58" fillId="0" borderId="90" xfId="1" quotePrefix="1" applyFont="1" applyBorder="1" applyAlignment="1">
      <alignment horizontal="center" vertical="top" wrapText="1"/>
    </xf>
    <xf numFmtId="0" fontId="60" fillId="0" borderId="62" xfId="1" quotePrefix="1" applyFont="1" applyBorder="1" applyAlignment="1">
      <alignment horizontal="center" vertical="top"/>
    </xf>
    <xf numFmtId="0" fontId="58" fillId="0" borderId="62" xfId="1" quotePrefix="1" applyFont="1" applyBorder="1" applyAlignment="1">
      <alignment horizontal="center" vertical="top" wrapText="1"/>
    </xf>
    <xf numFmtId="0" fontId="60" fillId="0" borderId="62" xfId="1" applyFont="1" applyBorder="1" applyAlignment="1">
      <alignment horizontal="left" vertical="top"/>
    </xf>
    <xf numFmtId="0" fontId="60" fillId="0" borderId="62" xfId="1" applyFont="1" applyBorder="1" applyAlignment="1">
      <alignment horizontal="right" vertical="top"/>
    </xf>
    <xf numFmtId="0" fontId="60" fillId="0" borderId="93" xfId="1" applyFont="1" applyBorder="1" applyAlignment="1">
      <alignment horizontal="left" vertical="top"/>
    </xf>
    <xf numFmtId="0" fontId="54" fillId="6" borderId="64" xfId="1" applyFont="1" applyFill="1" applyBorder="1" applyAlignment="1">
      <alignment horizontal="center" vertical="top" wrapText="1"/>
    </xf>
    <xf numFmtId="0" fontId="73" fillId="6" borderId="64" xfId="1" applyFont="1" applyFill="1" applyBorder="1" applyAlignment="1">
      <alignment horizontal="center" vertical="top" wrapText="1"/>
    </xf>
    <xf numFmtId="0" fontId="27" fillId="0" borderId="60" xfId="1" applyFont="1" applyBorder="1" applyAlignment="1">
      <alignment horizontal="center" vertical="top"/>
    </xf>
    <xf numFmtId="0" fontId="1" fillId="0" borderId="61" xfId="1" applyBorder="1" applyAlignment="1">
      <alignment horizontal="left" vertical="top"/>
    </xf>
    <xf numFmtId="0" fontId="27" fillId="0" borderId="90" xfId="1" applyFont="1" applyBorder="1" applyAlignment="1">
      <alignment horizontal="center" vertical="top"/>
    </xf>
    <xf numFmtId="0" fontId="1" fillId="0" borderId="62" xfId="1" applyBorder="1" applyAlignment="1">
      <alignment horizontal="left" vertical="top" wrapText="1"/>
    </xf>
    <xf numFmtId="0" fontId="27" fillId="10" borderId="62" xfId="1" applyFont="1" applyFill="1" applyBorder="1" applyAlignment="1">
      <alignment horizontal="center" vertical="top"/>
    </xf>
    <xf numFmtId="0" fontId="1" fillId="0" borderId="62" xfId="1" applyBorder="1" applyAlignment="1">
      <alignment horizontal="center" vertical="top"/>
    </xf>
    <xf numFmtId="0" fontId="1" fillId="0" borderId="91" xfId="1" applyBorder="1" applyAlignment="1">
      <alignment horizontal="left" vertical="top"/>
    </xf>
    <xf numFmtId="0" fontId="31" fillId="0" borderId="90" xfId="1" quotePrefix="1" applyFont="1" applyBorder="1" applyAlignment="1">
      <alignment horizontal="center" vertical="top" wrapText="1"/>
    </xf>
    <xf numFmtId="0" fontId="1" fillId="0" borderId="62" xfId="1" quotePrefix="1" applyBorder="1" applyAlignment="1">
      <alignment horizontal="center" vertical="top"/>
    </xf>
    <xf numFmtId="0" fontId="31" fillId="0" borderId="62" xfId="1" quotePrefix="1" applyFont="1" applyBorder="1" applyAlignment="1">
      <alignment horizontal="center" vertical="top" wrapText="1"/>
    </xf>
    <xf numFmtId="0" fontId="1" fillId="0" borderId="93" xfId="1" applyBorder="1" applyAlignment="1">
      <alignment horizontal="left" vertical="top"/>
    </xf>
    <xf numFmtId="0" fontId="5" fillId="0" borderId="12" xfId="0" applyFont="1" applyBorder="1" applyAlignment="1">
      <alignment vertical="top" wrapText="1"/>
    </xf>
    <xf numFmtId="0" fontId="8" fillId="0" borderId="13" xfId="0" applyFont="1" applyBorder="1" applyAlignment="1"/>
    <xf numFmtId="0" fontId="8" fillId="0" borderId="3" xfId="0" applyFont="1" applyBorder="1" applyAlignment="1"/>
    <xf numFmtId="0" fontId="5" fillId="0" borderId="0" xfId="0" applyFont="1" applyAlignment="1">
      <alignment vertical="top" wrapText="1"/>
    </xf>
    <xf numFmtId="0" fontId="0" fillId="0" borderId="0" xfId="0" applyAlignment="1"/>
    <xf numFmtId="0" fontId="3" fillId="0" borderId="15" xfId="0" applyFont="1" applyBorder="1" applyAlignment="1">
      <alignment horizontal="center" vertical="top" wrapText="1"/>
    </xf>
    <xf numFmtId="0" fontId="8" fillId="0" borderId="16" xfId="0" applyFont="1" applyBorder="1" applyAlignment="1"/>
    <xf numFmtId="0" fontId="8" fillId="0" borderId="17" xfId="0" applyFont="1" applyBorder="1" applyAlignment="1"/>
    <xf numFmtId="0" fontId="3" fillId="0" borderId="7" xfId="0" applyFont="1" applyBorder="1" applyAlignment="1">
      <alignment horizontal="center" vertical="top" wrapText="1"/>
    </xf>
    <xf numFmtId="0" fontId="8" fillId="0" borderId="7" xfId="0" applyFont="1" applyBorder="1" applyAlignment="1"/>
    <xf numFmtId="0" fontId="8" fillId="0" borderId="9" xfId="0" applyFont="1" applyBorder="1" applyAlignment="1"/>
    <xf numFmtId="0" fontId="34" fillId="0" borderId="34" xfId="1" applyFont="1" applyBorder="1" applyAlignment="1">
      <alignment horizontal="center" vertical="top" wrapText="1"/>
    </xf>
    <xf numFmtId="0" fontId="34" fillId="0" borderId="33" xfId="1" applyFont="1" applyBorder="1" applyAlignment="1">
      <alignment horizontal="center" vertical="top" wrapText="1"/>
    </xf>
    <xf numFmtId="0" fontId="35" fillId="0" borderId="55" xfId="1" applyFont="1" applyBorder="1" applyAlignment="1">
      <alignment horizontal="left" vertical="top" wrapText="1"/>
    </xf>
    <xf numFmtId="0" fontId="35" fillId="0" borderId="51" xfId="1" applyFont="1" applyBorder="1" applyAlignment="1">
      <alignment horizontal="left" vertical="top" wrapText="1"/>
    </xf>
    <xf numFmtId="0" fontId="35" fillId="0" borderId="42" xfId="1" applyFont="1" applyBorder="1" applyAlignment="1">
      <alignment horizontal="left" vertical="top" wrapText="1"/>
    </xf>
    <xf numFmtId="0" fontId="35" fillId="0" borderId="34" xfId="1" applyFont="1" applyBorder="1" applyAlignment="1">
      <alignment horizontal="left" vertical="top" wrapText="1"/>
    </xf>
    <xf numFmtId="0" fontId="34" fillId="0" borderId="42" xfId="1" applyFont="1" applyBorder="1" applyAlignment="1">
      <alignment horizontal="left" vertical="top" wrapText="1"/>
    </xf>
    <xf numFmtId="0" fontId="34" fillId="0" borderId="27" xfId="1" applyFont="1" applyBorder="1" applyAlignment="1">
      <alignment horizontal="left" vertical="top" wrapText="1"/>
    </xf>
    <xf numFmtId="0" fontId="34" fillId="0" borderId="42" xfId="1" applyFont="1" applyBorder="1" applyAlignment="1">
      <alignment horizontal="center" vertical="top"/>
    </xf>
    <xf numFmtId="0" fontId="34" fillId="0" borderId="76" xfId="1" applyFont="1" applyBorder="1" applyAlignment="1">
      <alignment horizontal="center" vertical="top"/>
    </xf>
    <xf numFmtId="0" fontId="35" fillId="0" borderId="50" xfId="1" applyFont="1" applyBorder="1" applyAlignment="1">
      <alignment vertical="top" wrapText="1"/>
    </xf>
    <xf numFmtId="0" fontId="35" fillId="0" borderId="79" xfId="1" applyFont="1" applyBorder="1" applyAlignment="1">
      <alignment vertical="top" wrapText="1"/>
    </xf>
    <xf numFmtId="0" fontId="34" fillId="0" borderId="27" xfId="1" applyFont="1" applyBorder="1" applyAlignment="1">
      <alignment horizontal="center" vertical="top"/>
    </xf>
    <xf numFmtId="0" fontId="35" fillId="0" borderId="74" xfId="1" applyFont="1" applyBorder="1" applyAlignment="1">
      <alignment vertical="top" wrapText="1"/>
    </xf>
    <xf numFmtId="0" fontId="35" fillId="0" borderId="27" xfId="1" applyFont="1" applyBorder="1" applyAlignment="1">
      <alignment vertical="top" wrapText="1"/>
    </xf>
    <xf numFmtId="0" fontId="34" fillId="0" borderId="35" xfId="1" applyFont="1" applyBorder="1" applyAlignment="1">
      <alignment horizontal="center" vertical="top" wrapText="1"/>
    </xf>
    <xf numFmtId="0" fontId="35" fillId="0" borderId="45" xfId="1" applyFont="1" applyBorder="1" applyAlignment="1">
      <alignment horizontal="left" vertical="top" wrapText="1"/>
    </xf>
    <xf numFmtId="0" fontId="35" fillId="0" borderId="24" xfId="1" applyFont="1" applyBorder="1" applyAlignment="1">
      <alignment horizontal="left" vertical="top" wrapText="1"/>
    </xf>
    <xf numFmtId="0" fontId="35" fillId="0" borderId="49" xfId="1" applyFont="1" applyBorder="1" applyAlignment="1">
      <alignment horizontal="left" vertical="top" wrapText="1"/>
    </xf>
    <xf numFmtId="0" fontId="34" fillId="0" borderId="34" xfId="1" applyFont="1" applyBorder="1" applyAlignment="1">
      <alignment horizontal="left" vertical="top" wrapText="1"/>
    </xf>
    <xf numFmtId="0" fontId="34" fillId="0" borderId="46" xfId="1" applyFont="1" applyBorder="1" applyAlignment="1">
      <alignment horizontal="left" vertical="top" wrapText="1"/>
    </xf>
    <xf numFmtId="0" fontId="34" fillId="0" borderId="47" xfId="1" applyFont="1" applyBorder="1" applyAlignment="1">
      <alignment horizontal="left" vertical="top" wrapText="1"/>
    </xf>
    <xf numFmtId="0" fontId="34" fillId="0" borderId="44" xfId="1" applyFont="1" applyBorder="1" applyAlignment="1">
      <alignment horizontal="left" vertical="top" wrapText="1"/>
    </xf>
    <xf numFmtId="0" fontId="34" fillId="0" borderId="57" xfId="1" applyFont="1" applyBorder="1" applyAlignment="1">
      <alignment horizontal="left" vertical="top" wrapText="1"/>
    </xf>
    <xf numFmtId="0" fontId="34" fillId="0" borderId="48" xfId="1" applyFont="1" applyBorder="1" applyAlignment="1">
      <alignment horizontal="left" vertical="top" wrapText="1"/>
    </xf>
    <xf numFmtId="0" fontId="34" fillId="0" borderId="42" xfId="1" applyFont="1" applyBorder="1" applyAlignment="1">
      <alignment horizontal="center" vertical="top" wrapText="1"/>
    </xf>
    <xf numFmtId="0" fontId="35" fillId="0" borderId="25" xfId="1" applyFont="1" applyBorder="1" applyAlignment="1">
      <alignment horizontal="left" vertical="top" wrapText="1"/>
    </xf>
    <xf numFmtId="0" fontId="35" fillId="0" borderId="23" xfId="1" applyFont="1" applyBorder="1" applyAlignment="1">
      <alignment horizontal="left" vertical="top" wrapText="1"/>
    </xf>
    <xf numFmtId="0" fontId="35" fillId="0" borderId="27" xfId="1" applyFont="1" applyBorder="1" applyAlignment="1">
      <alignment horizontal="left" vertical="top" wrapText="1"/>
    </xf>
    <xf numFmtId="0" fontId="34" fillId="0" borderId="42" xfId="0" applyFont="1" applyBorder="1" applyAlignment="1">
      <alignment horizontal="center" vertical="top" wrapText="1"/>
    </xf>
    <xf numFmtId="0" fontId="34" fillId="0" borderId="27" xfId="0" applyFont="1" applyBorder="1" applyAlignment="1">
      <alignment horizontal="center" vertical="top" wrapText="1"/>
    </xf>
    <xf numFmtId="0" fontId="34" fillId="0" borderId="29" xfId="1" applyFont="1" applyBorder="1" applyAlignment="1">
      <alignment horizontal="left" vertical="top" wrapText="1"/>
    </xf>
    <xf numFmtId="0" fontId="35" fillId="0" borderId="50" xfId="1" applyFont="1" applyBorder="1" applyAlignment="1">
      <alignment horizontal="left" vertical="top" wrapText="1"/>
    </xf>
    <xf numFmtId="0" fontId="34" fillId="0" borderId="27" xfId="1" applyFont="1" applyBorder="1" applyAlignment="1">
      <alignment horizontal="center" vertical="top" wrapText="1"/>
    </xf>
    <xf numFmtId="0" fontId="31" fillId="0" borderId="0" xfId="0" applyFont="1" applyAlignment="1">
      <alignment horizontal="left" vertical="top" wrapText="1"/>
    </xf>
    <xf numFmtId="0" fontId="31" fillId="0" borderId="0" xfId="1" applyFont="1" applyAlignment="1">
      <alignment horizontal="left" vertical="center" wrapText="1"/>
    </xf>
    <xf numFmtId="0" fontId="34" fillId="0" borderId="34" xfId="1" applyFont="1" applyBorder="1" applyAlignment="1">
      <alignment horizontal="center" vertical="top"/>
    </xf>
    <xf numFmtId="0" fontId="34" fillId="0" borderId="35" xfId="1" applyFont="1" applyBorder="1" applyAlignment="1">
      <alignment horizontal="left" vertical="top" wrapText="1"/>
    </xf>
    <xf numFmtId="0" fontId="34" fillId="0" borderId="36" xfId="1" applyFont="1" applyBorder="1" applyAlignment="1">
      <alignment horizontal="left" vertical="top"/>
    </xf>
    <xf numFmtId="0" fontId="34" fillId="0" borderId="53" xfId="1" applyFont="1" applyBorder="1" applyAlignment="1">
      <alignment horizontal="left" vertical="top"/>
    </xf>
    <xf numFmtId="0" fontId="34" fillId="0" borderId="35" xfId="1" applyFont="1" applyBorder="1" applyAlignment="1">
      <alignment horizontal="left" vertical="top"/>
    </xf>
    <xf numFmtId="0" fontId="34" fillId="0" borderId="36" xfId="1" applyFont="1" applyBorder="1" applyAlignment="1">
      <alignment horizontal="left" vertical="top" wrapText="1"/>
    </xf>
    <xf numFmtId="0" fontId="34" fillId="0" borderId="53" xfId="1" applyFont="1" applyBorder="1" applyAlignment="1">
      <alignment horizontal="left" vertical="top" wrapText="1"/>
    </xf>
    <xf numFmtId="0" fontId="34" fillId="0" borderId="40" xfId="1" applyFont="1" applyBorder="1" applyAlignment="1">
      <alignment horizontal="left" vertical="top"/>
    </xf>
    <xf numFmtId="0" fontId="34" fillId="0" borderId="49" xfId="1" applyFont="1" applyBorder="1" applyAlignment="1">
      <alignment horizontal="left" vertical="top"/>
    </xf>
    <xf numFmtId="0" fontId="34" fillId="0" borderId="41" xfId="1" applyFont="1" applyBorder="1" applyAlignment="1">
      <alignment horizontal="left" vertical="top"/>
    </xf>
    <xf numFmtId="0" fontId="34" fillId="0" borderId="67" xfId="1" applyFont="1" applyBorder="1" applyAlignment="1">
      <alignment vertical="top" wrapText="1"/>
    </xf>
    <xf numFmtId="0" fontId="34" fillId="0" borderId="66" xfId="1" applyFont="1" applyBorder="1" applyAlignment="1">
      <alignment vertical="top" wrapText="1"/>
    </xf>
    <xf numFmtId="0" fontId="34" fillId="0" borderId="68" xfId="1" applyFont="1" applyBorder="1" applyAlignment="1">
      <alignment vertical="top" wrapText="1"/>
    </xf>
    <xf numFmtId="0" fontId="34" fillId="0" borderId="66" xfId="1" applyFont="1" applyBorder="1" applyAlignment="1">
      <alignment horizontal="left" vertical="top" wrapText="1"/>
    </xf>
    <xf numFmtId="0" fontId="34" fillId="0" borderId="83" xfId="1" applyFont="1" applyBorder="1" applyAlignment="1">
      <alignment horizontal="left" vertical="top" wrapText="1"/>
    </xf>
    <xf numFmtId="0" fontId="34" fillId="0" borderId="23" xfId="1" applyFont="1" applyBorder="1" applyAlignment="1">
      <alignment horizontal="left" vertical="top" wrapText="1"/>
    </xf>
    <xf numFmtId="0" fontId="34" fillId="0" borderId="60" xfId="1" applyFont="1" applyBorder="1" applyAlignment="1">
      <alignment horizontal="left" vertical="top"/>
    </xf>
    <xf numFmtId="0" fontId="34" fillId="0" borderId="14" xfId="1" applyFont="1" applyBorder="1" applyAlignment="1">
      <alignment horizontal="left" vertical="top"/>
    </xf>
    <xf numFmtId="0" fontId="34" fillId="0" borderId="61" xfId="1" applyFont="1" applyBorder="1" applyAlignment="1">
      <alignment horizontal="left" vertical="top"/>
    </xf>
    <xf numFmtId="0" fontId="34" fillId="0" borderId="38" xfId="1" applyFont="1" applyBorder="1" applyAlignment="1">
      <alignment horizontal="center" vertical="top" wrapText="1"/>
    </xf>
    <xf numFmtId="0" fontId="34" fillId="0" borderId="43" xfId="1" applyFont="1" applyBorder="1" applyAlignment="1">
      <alignment horizontal="center" vertical="top" wrapText="1"/>
    </xf>
    <xf numFmtId="0" fontId="34" fillId="0" borderId="40" xfId="1" applyFont="1" applyBorder="1" applyAlignment="1">
      <alignment horizontal="center" vertical="top" wrapText="1"/>
    </xf>
    <xf numFmtId="0" fontId="34" fillId="0" borderId="38" xfId="1" applyFont="1" applyBorder="1" applyAlignment="1">
      <alignment horizontal="left" vertical="top" wrapText="1"/>
    </xf>
    <xf numFmtId="0" fontId="34" fillId="0" borderId="45" xfId="1" applyFont="1" applyBorder="1" applyAlignment="1">
      <alignment horizontal="left" vertical="top" wrapText="1"/>
    </xf>
    <xf numFmtId="0" fontId="34" fillId="0" borderId="39" xfId="1" applyFont="1" applyBorder="1" applyAlignment="1">
      <alignment horizontal="left" vertical="top" wrapText="1"/>
    </xf>
    <xf numFmtId="0" fontId="34" fillId="0" borderId="59" xfId="1" applyFont="1" applyBorder="1" applyAlignment="1">
      <alignment horizontal="left" vertical="top" wrapText="1"/>
    </xf>
    <xf numFmtId="0" fontId="34" fillId="0" borderId="25" xfId="1" applyFont="1" applyBorder="1" applyAlignment="1">
      <alignment horizontal="left" vertical="top" wrapText="1"/>
    </xf>
    <xf numFmtId="0" fontId="34" fillId="0" borderId="56" xfId="1" applyFont="1" applyBorder="1" applyAlignment="1">
      <alignment horizontal="left" vertical="top" wrapText="1"/>
    </xf>
    <xf numFmtId="0" fontId="34" fillId="0" borderId="43" xfId="1" applyFont="1" applyBorder="1" applyAlignment="1">
      <alignment horizontal="left" vertical="top" wrapText="1"/>
    </xf>
    <xf numFmtId="0" fontId="34" fillId="0" borderId="24" xfId="1" applyFont="1" applyBorder="1" applyAlignment="1">
      <alignment horizontal="left" vertical="top" wrapText="1"/>
    </xf>
    <xf numFmtId="0" fontId="34" fillId="0" borderId="28" xfId="1" applyFont="1" applyBorder="1" applyAlignment="1">
      <alignment horizontal="center" vertical="top" wrapText="1"/>
    </xf>
    <xf numFmtId="0" fontId="34" fillId="0" borderId="31" xfId="1" applyFont="1" applyBorder="1" applyAlignment="1">
      <alignment horizontal="center" vertical="top" wrapText="1"/>
    </xf>
    <xf numFmtId="0" fontId="34" fillId="0" borderId="29" xfId="1" applyFont="1" applyBorder="1" applyAlignment="1">
      <alignment horizontal="center" vertical="top" wrapText="1"/>
    </xf>
    <xf numFmtId="0" fontId="34" fillId="0" borderId="55" xfId="1" applyFont="1" applyBorder="1" applyAlignment="1">
      <alignment horizontal="left" vertical="top" wrapText="1"/>
    </xf>
    <xf numFmtId="0" fontId="34" fillId="0" borderId="43" xfId="1" applyFont="1" applyBorder="1" applyAlignment="1">
      <alignment horizontal="left" vertical="top"/>
    </xf>
    <xf numFmtId="0" fontId="34" fillId="0" borderId="24" xfId="1" applyFont="1" applyBorder="1" applyAlignment="1">
      <alignment horizontal="left" vertical="top"/>
    </xf>
    <xf numFmtId="0" fontId="34" fillId="0" borderId="44" xfId="1" applyFont="1" applyBorder="1" applyAlignment="1">
      <alignment horizontal="left" vertical="top"/>
    </xf>
    <xf numFmtId="0" fontId="34" fillId="0" borderId="30" xfId="1" applyFont="1" applyBorder="1" applyAlignment="1">
      <alignment horizontal="left" vertical="top"/>
    </xf>
    <xf numFmtId="0" fontId="34" fillId="0" borderId="23" xfId="1" applyFont="1" applyBorder="1" applyAlignment="1">
      <alignment horizontal="left" vertical="top"/>
    </xf>
    <xf numFmtId="0" fontId="34" fillId="0" borderId="57" xfId="1" applyFont="1" applyBorder="1" applyAlignment="1">
      <alignment horizontal="left" vertical="top"/>
    </xf>
    <xf numFmtId="0" fontId="34" fillId="0" borderId="47" xfId="1" applyFont="1" applyBorder="1" applyAlignment="1">
      <alignment horizontal="left" vertical="center"/>
    </xf>
    <xf numFmtId="0" fontId="34" fillId="0" borderId="42" xfId="1" applyFont="1" applyBorder="1" applyAlignment="1">
      <alignment horizontal="left" vertical="top"/>
    </xf>
    <xf numFmtId="0" fontId="34" fillId="0" borderId="27" xfId="1" applyFont="1" applyBorder="1" applyAlignment="1">
      <alignment horizontal="left" vertical="top"/>
    </xf>
    <xf numFmtId="0" fontId="34" fillId="0" borderId="34" xfId="1" applyFont="1" applyBorder="1" applyAlignment="1">
      <alignment horizontal="left" vertical="top"/>
    </xf>
    <xf numFmtId="0" fontId="34" fillId="0" borderId="50" xfId="1" applyFont="1" applyBorder="1" applyAlignment="1">
      <alignment horizontal="left" vertical="top" wrapText="1"/>
    </xf>
    <xf numFmtId="0" fontId="34" fillId="0" borderId="54" xfId="1" applyFont="1" applyBorder="1" applyAlignment="1">
      <alignment horizontal="left" vertical="top" wrapText="1"/>
    </xf>
    <xf numFmtId="0" fontId="34" fillId="0" borderId="47" xfId="1" applyFont="1" applyBorder="1" applyAlignment="1">
      <alignment horizontal="left" vertical="center" wrapText="1"/>
    </xf>
    <xf numFmtId="0" fontId="34" fillId="0" borderId="55" xfId="1" applyFont="1" applyBorder="1" applyAlignment="1">
      <alignment horizontal="left" vertical="center"/>
    </xf>
    <xf numFmtId="0" fontId="34" fillId="0" borderId="51" xfId="1" applyFont="1" applyBorder="1" applyAlignment="1">
      <alignment horizontal="left" vertical="center"/>
    </xf>
    <xf numFmtId="0" fontId="34" fillId="0" borderId="58" xfId="1" applyFont="1" applyBorder="1" applyAlignment="1">
      <alignment horizontal="left" vertical="center"/>
    </xf>
    <xf numFmtId="0" fontId="34" fillId="0" borderId="48" xfId="1" applyFont="1" applyBorder="1" applyAlignment="1">
      <alignment horizontal="left" vertical="center"/>
    </xf>
    <xf numFmtId="0" fontId="34" fillId="0" borderId="50" xfId="1" applyFont="1" applyBorder="1" applyAlignment="1">
      <alignment horizontal="center" vertical="top"/>
    </xf>
    <xf numFmtId="0" fontId="34" fillId="0" borderId="55" xfId="1" applyFont="1" applyBorder="1" applyAlignment="1">
      <alignment horizontal="center" vertical="top"/>
    </xf>
    <xf numFmtId="0" fontId="34" fillId="0" borderId="37" xfId="1" applyFont="1" applyBorder="1" applyAlignment="1">
      <alignment horizontal="center" vertical="top"/>
    </xf>
    <xf numFmtId="0" fontId="34" fillId="0" borderId="31" xfId="1" applyFont="1" applyBorder="1" applyAlignment="1">
      <alignment horizontal="center" vertical="top"/>
    </xf>
    <xf numFmtId="0" fontId="34" fillId="0" borderId="54" xfId="1" applyFont="1" applyBorder="1" applyAlignment="1">
      <alignment horizontal="left" vertical="center" wrapText="1"/>
    </xf>
    <xf numFmtId="0" fontId="34" fillId="0" borderId="46" xfId="1" applyFont="1" applyBorder="1" applyAlignment="1">
      <alignment horizontal="left" vertical="center" wrapText="1"/>
    </xf>
    <xf numFmtId="0" fontId="34" fillId="0" borderId="25" xfId="1" applyFont="1" applyBorder="1" applyAlignment="1">
      <alignment horizontal="left" vertical="center"/>
    </xf>
    <xf numFmtId="0" fontId="34" fillId="0" borderId="56" xfId="1" applyFont="1" applyBorder="1" applyAlignment="1">
      <alignment horizontal="left" vertical="center"/>
    </xf>
    <xf numFmtId="0" fontId="34" fillId="0" borderId="23" xfId="1" applyFont="1" applyBorder="1" applyAlignment="1">
      <alignment horizontal="left" vertical="center" wrapText="1"/>
    </xf>
    <xf numFmtId="0" fontId="34" fillId="0" borderId="57" xfId="1" applyFont="1" applyBorder="1" applyAlignment="1">
      <alignment horizontal="left" vertical="center" wrapText="1"/>
    </xf>
    <xf numFmtId="0" fontId="33" fillId="6" borderId="14" xfId="1" applyFont="1" applyFill="1" applyBorder="1" applyAlignment="1">
      <alignment horizontal="center" vertical="center" wrapText="1"/>
    </xf>
    <xf numFmtId="0" fontId="34" fillId="0" borderId="0" xfId="1" applyFont="1" applyAlignment="1">
      <alignment horizontal="left" vertical="center"/>
    </xf>
    <xf numFmtId="0" fontId="39" fillId="6" borderId="52" xfId="1" applyFont="1" applyFill="1" applyBorder="1" applyAlignment="1">
      <alignment horizontal="center" vertical="center" wrapText="1"/>
    </xf>
    <xf numFmtId="0" fontId="39" fillId="6" borderId="0" xfId="1" applyFont="1" applyFill="1" applyAlignment="1">
      <alignment horizontal="center" vertical="center" wrapText="1"/>
    </xf>
    <xf numFmtId="0" fontId="34" fillId="0" borderId="77" xfId="1" applyFont="1" applyBorder="1" applyAlignment="1">
      <alignment horizontal="center" vertical="top"/>
    </xf>
    <xf numFmtId="0" fontId="34" fillId="0" borderId="80" xfId="1" applyFont="1" applyBorder="1" applyAlignment="1">
      <alignment horizontal="center" vertical="top"/>
    </xf>
    <xf numFmtId="0" fontId="34" fillId="0" borderId="0" xfId="1" applyFont="1" applyAlignment="1">
      <alignment horizontal="left" vertical="center" wrapText="1"/>
    </xf>
    <xf numFmtId="0" fontId="34" fillId="0" borderId="0" xfId="1" applyFont="1" applyAlignment="1">
      <alignment horizontal="left" vertical="top" wrapText="1"/>
    </xf>
    <xf numFmtId="0" fontId="34" fillId="0" borderId="84" xfId="1" applyFont="1" applyBorder="1" applyAlignment="1">
      <alignment horizontal="left" vertical="top" wrapText="1"/>
    </xf>
    <xf numFmtId="0" fontId="34" fillId="0" borderId="71" xfId="1" applyFont="1" applyBorder="1" applyAlignment="1">
      <alignment vertical="top" wrapText="1"/>
    </xf>
    <xf numFmtId="0" fontId="34" fillId="0" borderId="69" xfId="1" applyFont="1" applyBorder="1" applyAlignment="1">
      <alignment vertical="top" wrapText="1"/>
    </xf>
    <xf numFmtId="0" fontId="34" fillId="0" borderId="70" xfId="1" applyFont="1" applyBorder="1" applyAlignment="1">
      <alignment horizontal="left" vertical="top" wrapText="1"/>
    </xf>
    <xf numFmtId="0" fontId="39" fillId="0" borderId="21" xfId="1" applyFont="1" applyBorder="1" applyAlignment="1">
      <alignment horizontal="left" wrapText="1"/>
    </xf>
    <xf numFmtId="0" fontId="39" fillId="0" borderId="22" xfId="1" applyFont="1" applyBorder="1" applyAlignment="1">
      <alignment horizontal="left" wrapText="1"/>
    </xf>
    <xf numFmtId="0" fontId="37" fillId="0" borderId="14" xfId="1" applyFont="1" applyBorder="1" applyAlignment="1">
      <alignment horizontal="left" vertical="top" wrapText="1"/>
    </xf>
    <xf numFmtId="0" fontId="31" fillId="0" borderId="0" xfId="1" applyFont="1" applyAlignment="1">
      <alignment horizontal="left" vertical="top"/>
    </xf>
    <xf numFmtId="0" fontId="40" fillId="0" borderId="21" xfId="1" applyFont="1" applyBorder="1" applyAlignment="1" applyProtection="1">
      <alignment vertical="top" wrapText="1"/>
      <protection locked="0"/>
    </xf>
    <xf numFmtId="0" fontId="40" fillId="0" borderId="24" xfId="1" applyFont="1" applyBorder="1" applyAlignment="1" applyProtection="1">
      <alignment vertical="top" wrapText="1"/>
      <protection locked="0"/>
    </xf>
    <xf numFmtId="0" fontId="40" fillId="0" borderId="22" xfId="1" applyFont="1" applyBorder="1" applyAlignment="1" applyProtection="1">
      <alignment vertical="top" wrapText="1"/>
      <protection locked="0"/>
    </xf>
    <xf numFmtId="0" fontId="33" fillId="6" borderId="21" xfId="1" applyFont="1" applyFill="1" applyBorder="1" applyAlignment="1">
      <alignment horizontal="center" vertical="top" wrapText="1"/>
    </xf>
    <xf numFmtId="0" fontId="33" fillId="6" borderId="22" xfId="1" applyFont="1" applyFill="1" applyBorder="1" applyAlignment="1">
      <alignment horizontal="center" vertical="top" wrapText="1"/>
    </xf>
    <xf numFmtId="0" fontId="44" fillId="0" borderId="0" xfId="1" applyFont="1" applyAlignment="1">
      <alignment horizontal="left" vertical="top" wrapText="1"/>
    </xf>
    <xf numFmtId="0" fontId="33" fillId="6" borderId="14" xfId="1" applyFont="1" applyFill="1" applyBorder="1" applyAlignment="1">
      <alignment horizontal="center"/>
    </xf>
    <xf numFmtId="0" fontId="31" fillId="0" borderId="21" xfId="1" applyFont="1" applyBorder="1" applyAlignment="1">
      <alignment horizontal="left"/>
    </xf>
    <xf numFmtId="0" fontId="31" fillId="0" borderId="22" xfId="1" applyFont="1" applyBorder="1" applyAlignment="1">
      <alignment horizontal="left"/>
    </xf>
    <xf numFmtId="0" fontId="31" fillId="0" borderId="12" xfId="1" applyFont="1" applyBorder="1" applyAlignment="1" applyProtection="1">
      <alignment horizontal="center" vertical="top" wrapText="1"/>
      <protection locked="0"/>
    </xf>
    <xf numFmtId="0" fontId="31" fillId="0" borderId="13" xfId="1" applyFont="1" applyBorder="1" applyAlignment="1" applyProtection="1">
      <alignment horizontal="center" vertical="top" wrapText="1"/>
      <protection locked="0"/>
    </xf>
    <xf numFmtId="0" fontId="31" fillId="0" borderId="3" xfId="1" applyFont="1" applyBorder="1" applyAlignment="1" applyProtection="1">
      <alignment horizontal="center" vertical="top" wrapText="1"/>
      <protection locked="0"/>
    </xf>
    <xf numFmtId="0" fontId="31" fillId="0" borderId="21" xfId="1" applyFont="1" applyBorder="1" applyAlignment="1" applyProtection="1">
      <alignment vertical="top" wrapText="1"/>
      <protection locked="0"/>
    </xf>
    <xf numFmtId="0" fontId="31" fillId="0" borderId="24" xfId="1" applyFont="1" applyBorder="1" applyAlignment="1" applyProtection="1">
      <alignment vertical="top" wrapText="1"/>
      <protection locked="0"/>
    </xf>
    <xf numFmtId="0" fontId="31" fillId="0" borderId="22" xfId="1" applyFont="1" applyBorder="1" applyAlignment="1" applyProtection="1">
      <alignment vertical="top" wrapText="1"/>
      <protection locked="0"/>
    </xf>
    <xf numFmtId="0" fontId="37" fillId="0" borderId="14" xfId="1" applyFont="1" applyBorder="1" applyAlignment="1">
      <alignment horizontal="left" vertical="top"/>
    </xf>
    <xf numFmtId="0" fontId="37" fillId="0" borderId="0" xfId="1" applyFont="1" applyAlignment="1">
      <alignment horizontal="left" vertical="top" wrapText="1"/>
    </xf>
    <xf numFmtId="0" fontId="31" fillId="0" borderId="21" xfId="1" applyFont="1" applyBorder="1" applyAlignment="1">
      <alignment horizontal="left" wrapText="1"/>
    </xf>
    <xf numFmtId="0" fontId="31" fillId="0" borderId="22" xfId="1" applyFont="1" applyBorder="1" applyAlignment="1">
      <alignment horizontal="left" wrapText="1"/>
    </xf>
    <xf numFmtId="0" fontId="39" fillId="0" borderId="21" xfId="1" applyFont="1" applyBorder="1" applyAlignment="1">
      <alignment horizontal="left" vertical="top" wrapText="1"/>
    </xf>
    <xf numFmtId="0" fontId="39" fillId="0" borderId="22" xfId="1" applyFont="1" applyBorder="1" applyAlignment="1">
      <alignment horizontal="left" vertical="top" wrapText="1"/>
    </xf>
    <xf numFmtId="0" fontId="66" fillId="0" borderId="14" xfId="1" applyFont="1" applyBorder="1" applyAlignment="1">
      <alignment horizontal="left" vertical="top" wrapText="1"/>
    </xf>
    <xf numFmtId="0" fontId="31" fillId="0" borderId="21" xfId="1" applyFont="1" applyBorder="1" applyAlignment="1">
      <alignment horizontal="left" vertical="top" wrapText="1"/>
    </xf>
    <xf numFmtId="0" fontId="31" fillId="0" borderId="22" xfId="1" applyFont="1" applyBorder="1" applyAlignment="1">
      <alignment horizontal="left" vertical="top" wrapText="1"/>
    </xf>
    <xf numFmtId="0" fontId="39" fillId="0" borderId="14" xfId="1" applyFont="1" applyBorder="1" applyAlignment="1">
      <alignment horizontal="left" vertical="top" wrapText="1"/>
    </xf>
    <xf numFmtId="0" fontId="31" fillId="0" borderId="21" xfId="1" applyFont="1" applyBorder="1" applyAlignment="1">
      <alignment horizontal="left" vertical="top" wrapText="1" indent="2"/>
    </xf>
    <xf numFmtId="0" fontId="31" fillId="0" borderId="22" xfId="1" applyFont="1" applyBorder="1" applyAlignment="1">
      <alignment horizontal="left" vertical="top" wrapText="1" indent="2"/>
    </xf>
    <xf numFmtId="0" fontId="69" fillId="0" borderId="21" xfId="1" applyFont="1" applyBorder="1" applyAlignment="1">
      <alignment horizontal="left" vertical="top" wrapText="1"/>
    </xf>
    <xf numFmtId="0" fontId="44" fillId="0" borderId="0" xfId="1" applyFont="1" applyAlignment="1">
      <alignment vertical="top" wrapText="1"/>
    </xf>
    <xf numFmtId="0" fontId="31" fillId="0" borderId="0" xfId="1" applyFont="1" applyAlignment="1">
      <alignment horizontal="left" vertical="top" wrapText="1"/>
    </xf>
    <xf numFmtId="0" fontId="60" fillId="0" borderId="91" xfId="1" applyFont="1" applyBorder="1" applyAlignment="1">
      <alignment horizontal="center" vertical="top"/>
    </xf>
    <xf numFmtId="0" fontId="60" fillId="0" borderId="92" xfId="1" applyFont="1" applyBorder="1" applyAlignment="1">
      <alignment horizontal="center" vertical="top"/>
    </xf>
    <xf numFmtId="0" fontId="40" fillId="0" borderId="14" xfId="1" applyFont="1" applyBorder="1" applyAlignment="1">
      <alignment horizontal="left" vertical="top" wrapText="1"/>
    </xf>
    <xf numFmtId="0" fontId="53" fillId="8" borderId="85" xfId="1" applyFont="1" applyFill="1" applyBorder="1" applyAlignment="1">
      <alignment horizontal="center" vertical="top" wrapText="1"/>
    </xf>
    <xf numFmtId="0" fontId="53" fillId="8" borderId="86" xfId="1" applyFont="1" applyFill="1" applyBorder="1" applyAlignment="1">
      <alignment horizontal="center" vertical="top" wrapText="1"/>
    </xf>
    <xf numFmtId="0" fontId="53" fillId="8" borderId="87" xfId="1" applyFont="1" applyFill="1" applyBorder="1" applyAlignment="1">
      <alignment horizontal="center" vertical="top" wrapText="1"/>
    </xf>
    <xf numFmtId="0" fontId="53" fillId="8" borderId="35" xfId="1" applyFont="1" applyFill="1" applyBorder="1" applyAlignment="1">
      <alignment horizontal="center" vertical="top" wrapText="1"/>
    </xf>
    <xf numFmtId="0" fontId="53" fillId="8" borderId="36" xfId="1" applyFont="1" applyFill="1" applyBorder="1" applyAlignment="1">
      <alignment horizontal="center" vertical="top" wrapText="1"/>
    </xf>
    <xf numFmtId="0" fontId="53" fillId="8" borderId="53" xfId="1" applyFont="1" applyFill="1" applyBorder="1" applyAlignment="1">
      <alignment horizontal="center" vertical="top" wrapText="1"/>
    </xf>
    <xf numFmtId="0" fontId="33" fillId="6" borderId="88" xfId="1" applyFont="1" applyFill="1" applyBorder="1" applyAlignment="1">
      <alignment horizontal="center" vertical="top" wrapText="1"/>
    </xf>
    <xf numFmtId="0" fontId="33" fillId="6" borderId="65" xfId="1" applyFont="1" applyFill="1" applyBorder="1" applyAlignment="1">
      <alignment horizontal="center" vertical="top" wrapText="1"/>
    </xf>
    <xf numFmtId="0" fontId="60" fillId="0" borderId="21" xfId="1" applyFont="1" applyBorder="1" applyAlignment="1">
      <alignment horizontal="center" vertical="top"/>
    </xf>
    <xf numFmtId="0" fontId="60" fillId="0" borderId="22" xfId="1" applyFont="1" applyBorder="1" applyAlignment="1">
      <alignment horizontal="center" vertical="top"/>
    </xf>
    <xf numFmtId="0" fontId="40" fillId="0" borderId="21" xfId="1" applyFont="1" applyBorder="1" applyAlignment="1">
      <alignment horizontal="center" vertical="top" wrapText="1"/>
    </xf>
    <xf numFmtId="0" fontId="40" fillId="0" borderId="22" xfId="1" applyFont="1" applyBorder="1" applyAlignment="1">
      <alignment horizontal="center" vertical="top" wrapText="1"/>
    </xf>
    <xf numFmtId="0" fontId="12" fillId="0" borderId="0" xfId="0" applyFont="1" applyAlignment="1">
      <alignment horizontal="center" vertical="top" wrapText="1"/>
    </xf>
  </cellXfs>
  <cellStyles count="6">
    <cellStyle name="Comma 2" xfId="3" xr:uid="{D28AD81A-EC29-4116-A518-F4EAE4DDE9C2}"/>
    <cellStyle name="Hyperlink 2" xfId="5" xr:uid="{36B4E745-F008-40F6-AD47-0EBB7C672BFC}"/>
    <cellStyle name="Normal" xfId="0" builtinId="0"/>
    <cellStyle name="Normal 2" xfId="1" xr:uid="{48587B40-7C67-4217-A1FB-EFDC2B927455}"/>
    <cellStyle name="Normal 5" xfId="2" xr:uid="{F15CC0B6-A1EF-4C50-BFDC-E2F1AF3F7184}"/>
    <cellStyle name="Percent 2" xfId="4" xr:uid="{1522D61B-32D4-4C35-9F45-889CFDB1DB9C}"/>
  </cellStyles>
  <dxfs count="14">
    <dxf>
      <font>
        <strike val="0"/>
        <color auto="1"/>
      </font>
      <fill>
        <patternFill>
          <bgColor rgb="FFFF7C80"/>
        </patternFill>
      </fill>
    </dxf>
    <dxf>
      <fill>
        <patternFill>
          <bgColor rgb="FF91C36F"/>
        </patternFill>
      </fill>
    </dxf>
    <dxf>
      <fill>
        <patternFill>
          <bgColor theme="4" tint="0.39994506668294322"/>
        </patternFill>
      </fill>
    </dxf>
    <dxf>
      <fill>
        <patternFill>
          <bgColor theme="0" tint="-0.14996795556505021"/>
        </patternFill>
      </fill>
    </dxf>
    <dxf>
      <font>
        <strike val="0"/>
        <color auto="1"/>
      </font>
      <fill>
        <patternFill>
          <bgColor rgb="FFFF7C80"/>
        </patternFill>
      </fill>
    </dxf>
    <dxf>
      <fill>
        <patternFill>
          <bgColor rgb="FF91C36F"/>
        </patternFill>
      </fill>
    </dxf>
    <dxf>
      <fill>
        <patternFill>
          <bgColor theme="4" tint="0.39994506668294322"/>
        </patternFill>
      </fill>
    </dxf>
    <dxf>
      <fill>
        <patternFill>
          <bgColor theme="0" tint="-0.14996795556505021"/>
        </patternFill>
      </fill>
    </dxf>
    <dxf>
      <font>
        <color theme="1"/>
      </font>
      <fill>
        <patternFill>
          <bgColor theme="1"/>
        </patternFill>
      </fill>
    </dxf>
    <dxf>
      <font>
        <strike val="0"/>
        <color theme="1"/>
      </font>
      <fill>
        <patternFill>
          <bgColor theme="1"/>
        </patternFill>
      </fill>
    </dxf>
    <dxf>
      <font>
        <color theme="0"/>
      </font>
      <fill>
        <patternFill>
          <bgColor rgb="FFFF0000"/>
        </patternFill>
      </fill>
    </dxf>
    <dxf>
      <font>
        <b val="0"/>
        <i val="0"/>
        <color theme="1"/>
      </font>
      <fill>
        <patternFill patternType="none">
          <bgColor auto="1"/>
        </patternFill>
      </fill>
    </dxf>
    <dxf>
      <font>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DA5D00"/>
      <color rgb="FF699FF7"/>
      <color rgb="FF6099F6"/>
      <color rgb="FFE66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26" Type="http://customschemas.google.com/relationships/workbookmetadata" Target="metadata"/><Relationship Id="rId3" Type="http://schemas.openxmlformats.org/officeDocument/2006/relationships/worksheet" Target="worksheets/sheet3.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8.xml"/><Relationship Id="rId28" Type="http://schemas.openxmlformats.org/officeDocument/2006/relationships/styles" Target="styles.xml"/><Relationship Id="rId10" Type="http://schemas.openxmlformats.org/officeDocument/2006/relationships/externalLink" Target="externalLinks/externalLink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7" Type="http://schemas.openxmlformats.org/officeDocument/2006/relationships/theme" Target="theme/theme1.xml"/><Relationship Id="rId30"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222250</xdr:colOff>
          <xdr:row>11</xdr:row>
          <xdr:rowOff>146050</xdr:rowOff>
        </xdr:from>
        <xdr:to>
          <xdr:col>3</xdr:col>
          <xdr:colOff>622300</xdr:colOff>
          <xdr:row>13</xdr:row>
          <xdr:rowOff>57150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B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1117600</xdr:colOff>
          <xdr:row>11</xdr:row>
          <xdr:rowOff>171450</xdr:rowOff>
        </xdr:from>
        <xdr:to>
          <xdr:col>4</xdr:col>
          <xdr:colOff>0</xdr:colOff>
          <xdr:row>13</xdr:row>
          <xdr:rowOff>57150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B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No</a:t>
              </a:r>
            </a:p>
          </xdr:txBody>
        </xdr:sp>
        <xdr:clientData/>
      </xdr:twoCellAnchor>
    </mc:Choice>
    <mc:Fallback/>
  </mc:AlternateContent>
  <xdr:twoCellAnchor editAs="oneCell">
    <xdr:from>
      <xdr:col>1</xdr:col>
      <xdr:colOff>0</xdr:colOff>
      <xdr:row>20</xdr:row>
      <xdr:rowOff>104775</xdr:rowOff>
    </xdr:from>
    <xdr:to>
      <xdr:col>1</xdr:col>
      <xdr:colOff>0</xdr:colOff>
      <xdr:row>25</xdr:row>
      <xdr:rowOff>85725</xdr:rowOff>
    </xdr:to>
    <xdr:sp macro="" textlink="">
      <xdr:nvSpPr>
        <xdr:cNvPr id="2" name="Check Box 13" hidden="1">
          <a:extLst>
            <a:ext uri="{63B3BB69-23CF-44E3-9099-C40C66FF867C}">
              <a14:compatExt xmlns:a14="http://schemas.microsoft.com/office/drawing/2010/main" spid="_x0000_s6157"/>
            </a:ext>
            <a:ext uri="{FF2B5EF4-FFF2-40B4-BE49-F238E27FC236}">
              <a16:creationId xmlns:a16="http://schemas.microsoft.com/office/drawing/2014/main" id="{00000000-0008-0000-0B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No</a:t>
          </a:r>
        </a:p>
      </xdr:txBody>
    </xdr:sp>
    <xdr:clientData/>
  </xdr:twoCellAnchor>
  <xdr:twoCellAnchor editAs="oneCell">
    <xdr:from>
      <xdr:col>1</xdr:col>
      <xdr:colOff>0</xdr:colOff>
      <xdr:row>23</xdr:row>
      <xdr:rowOff>0</xdr:rowOff>
    </xdr:from>
    <xdr:to>
      <xdr:col>1</xdr:col>
      <xdr:colOff>0</xdr:colOff>
      <xdr:row>28</xdr:row>
      <xdr:rowOff>295275</xdr:rowOff>
    </xdr:to>
    <xdr:sp macro="" textlink="">
      <xdr:nvSpPr>
        <xdr:cNvPr id="3" name="Check Box 12" hidden="1">
          <a:extLst>
            <a:ext uri="{63B3BB69-23CF-44E3-9099-C40C66FF867C}">
              <a14:compatExt xmlns:a14="http://schemas.microsoft.com/office/drawing/2010/main" spid="_x0000_s6156"/>
            </a:ext>
            <a:ext uri="{FF2B5EF4-FFF2-40B4-BE49-F238E27FC236}">
              <a16:creationId xmlns:a16="http://schemas.microsoft.com/office/drawing/2014/main" id="{00000000-0008-0000-0B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Yes</a:t>
          </a:r>
        </a:p>
      </xdr:txBody>
    </xdr:sp>
    <xdr:clientData/>
  </xdr:twoCellAnchor>
  <xdr:twoCellAnchor editAs="oneCell">
    <xdr:from>
      <xdr:col>1</xdr:col>
      <xdr:colOff>0</xdr:colOff>
      <xdr:row>23</xdr:row>
      <xdr:rowOff>0</xdr:rowOff>
    </xdr:from>
    <xdr:to>
      <xdr:col>1</xdr:col>
      <xdr:colOff>0</xdr:colOff>
      <xdr:row>28</xdr:row>
      <xdr:rowOff>133350</xdr:rowOff>
    </xdr:to>
    <xdr:sp macro="" textlink="">
      <xdr:nvSpPr>
        <xdr:cNvPr id="4" name="Check Box 11" hidden="1">
          <a:extLst>
            <a:ext uri="{63B3BB69-23CF-44E3-9099-C40C66FF867C}">
              <a14:compatExt xmlns:a14="http://schemas.microsoft.com/office/drawing/2010/main" spid="_x0000_s6155"/>
            </a:ext>
            <a:ext uri="{FF2B5EF4-FFF2-40B4-BE49-F238E27FC236}">
              <a16:creationId xmlns:a16="http://schemas.microsoft.com/office/drawing/2014/main" id="{00000000-0008-0000-0B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11</a:t>
          </a:r>
        </a:p>
      </xdr:txBody>
    </xdr:sp>
    <xdr:clientData/>
  </xdr:twoCellAnchor>
  <xdr:twoCellAnchor editAs="oneCell">
    <xdr:from>
      <xdr:col>1</xdr:col>
      <xdr:colOff>0</xdr:colOff>
      <xdr:row>23</xdr:row>
      <xdr:rowOff>361950</xdr:rowOff>
    </xdr:from>
    <xdr:to>
      <xdr:col>1</xdr:col>
      <xdr:colOff>0</xdr:colOff>
      <xdr:row>28</xdr:row>
      <xdr:rowOff>19050</xdr:rowOff>
    </xdr:to>
    <xdr:sp macro="" textlink="">
      <xdr:nvSpPr>
        <xdr:cNvPr id="5" name="Check Box 10" hidden="1">
          <a:extLst>
            <a:ext uri="{63B3BB69-23CF-44E3-9099-C40C66FF867C}">
              <a14:compatExt xmlns:a14="http://schemas.microsoft.com/office/drawing/2010/main" spid="_x0000_s6154"/>
            </a:ext>
            <a:ext uri="{FF2B5EF4-FFF2-40B4-BE49-F238E27FC236}">
              <a16:creationId xmlns:a16="http://schemas.microsoft.com/office/drawing/2014/main" id="{00000000-0008-0000-0B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10</a:t>
          </a:r>
        </a:p>
      </xdr:txBody>
    </xdr:sp>
    <xdr:clientData/>
  </xdr:twoCellAnchor>
  <xdr:twoCellAnchor editAs="oneCell">
    <xdr:from>
      <xdr:col>1</xdr:col>
      <xdr:colOff>0</xdr:colOff>
      <xdr:row>25</xdr:row>
      <xdr:rowOff>0</xdr:rowOff>
    </xdr:from>
    <xdr:to>
      <xdr:col>1</xdr:col>
      <xdr:colOff>0</xdr:colOff>
      <xdr:row>28</xdr:row>
      <xdr:rowOff>38100</xdr:rowOff>
    </xdr:to>
    <xdr:sp macro="" textlink="">
      <xdr:nvSpPr>
        <xdr:cNvPr id="6" name="Check Box 9" hidden="1">
          <a:extLst>
            <a:ext uri="{63B3BB69-23CF-44E3-9099-C40C66FF867C}">
              <a14:compatExt xmlns:a14="http://schemas.microsoft.com/office/drawing/2010/main" spid="_x0000_s6153"/>
            </a:ext>
            <a:ext uri="{FF2B5EF4-FFF2-40B4-BE49-F238E27FC236}">
              <a16:creationId xmlns:a16="http://schemas.microsoft.com/office/drawing/2014/main" id="{00000000-0008-0000-0B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9</a:t>
          </a:r>
        </a:p>
      </xdr:txBody>
    </xdr:sp>
    <xdr:clientData/>
  </xdr:twoCellAnchor>
  <xdr:twoCellAnchor editAs="oneCell">
    <xdr:from>
      <xdr:col>1</xdr:col>
      <xdr:colOff>0</xdr:colOff>
      <xdr:row>28</xdr:row>
      <xdr:rowOff>0</xdr:rowOff>
    </xdr:from>
    <xdr:to>
      <xdr:col>1</xdr:col>
      <xdr:colOff>0</xdr:colOff>
      <xdr:row>33</xdr:row>
      <xdr:rowOff>142875</xdr:rowOff>
    </xdr:to>
    <xdr:sp macro="" textlink="">
      <xdr:nvSpPr>
        <xdr:cNvPr id="7" name="Check Box 8" hidden="1">
          <a:extLst>
            <a:ext uri="{63B3BB69-23CF-44E3-9099-C40C66FF867C}">
              <a14:compatExt xmlns:a14="http://schemas.microsoft.com/office/drawing/2010/main" spid="_x0000_s6152"/>
            </a:ext>
            <a:ext uri="{FF2B5EF4-FFF2-40B4-BE49-F238E27FC236}">
              <a16:creationId xmlns:a16="http://schemas.microsoft.com/office/drawing/2014/main" id="{00000000-0008-0000-0B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8</a:t>
          </a:r>
        </a:p>
      </xdr:txBody>
    </xdr:sp>
    <xdr:clientData/>
  </xdr:twoCellAnchor>
  <xdr:twoCellAnchor editAs="oneCell">
    <xdr:from>
      <xdr:col>1</xdr:col>
      <xdr:colOff>19050</xdr:colOff>
      <xdr:row>28</xdr:row>
      <xdr:rowOff>0</xdr:rowOff>
    </xdr:from>
    <xdr:to>
      <xdr:col>1</xdr:col>
      <xdr:colOff>19050</xdr:colOff>
      <xdr:row>34</xdr:row>
      <xdr:rowOff>142875</xdr:rowOff>
    </xdr:to>
    <xdr:sp macro="" textlink="">
      <xdr:nvSpPr>
        <xdr:cNvPr id="8" name="Check Box 7" hidden="1">
          <a:extLst>
            <a:ext uri="{63B3BB69-23CF-44E3-9099-C40C66FF867C}">
              <a14:compatExt xmlns:a14="http://schemas.microsoft.com/office/drawing/2010/main" spid="_x0000_s6151"/>
            </a:ext>
            <a:ext uri="{FF2B5EF4-FFF2-40B4-BE49-F238E27FC236}">
              <a16:creationId xmlns:a16="http://schemas.microsoft.com/office/drawing/2014/main" id="{00000000-0008-0000-0B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7</a:t>
          </a:r>
        </a:p>
      </xdr:txBody>
    </xdr:sp>
    <xdr:clientData/>
  </xdr:twoCellAnchor>
  <xdr:twoCellAnchor editAs="oneCell">
    <xdr:from>
      <xdr:col>1</xdr:col>
      <xdr:colOff>19050</xdr:colOff>
      <xdr:row>28</xdr:row>
      <xdr:rowOff>0</xdr:rowOff>
    </xdr:from>
    <xdr:to>
      <xdr:col>1</xdr:col>
      <xdr:colOff>19050</xdr:colOff>
      <xdr:row>33</xdr:row>
      <xdr:rowOff>28575</xdr:rowOff>
    </xdr:to>
    <xdr:sp macro="" textlink="">
      <xdr:nvSpPr>
        <xdr:cNvPr id="9" name="Check Box 6" hidden="1">
          <a:extLst>
            <a:ext uri="{63B3BB69-23CF-44E3-9099-C40C66FF867C}">
              <a14:compatExt xmlns:a14="http://schemas.microsoft.com/office/drawing/2010/main" spid="_x0000_s6150"/>
            </a:ext>
            <a:ext uri="{FF2B5EF4-FFF2-40B4-BE49-F238E27FC236}">
              <a16:creationId xmlns:a16="http://schemas.microsoft.com/office/drawing/2014/main" id="{00000000-0008-0000-0B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6</a:t>
          </a:r>
        </a:p>
      </xdr:txBody>
    </xdr:sp>
    <xdr:clientData/>
  </xdr:twoCellAnchor>
  <xdr:twoCellAnchor editAs="oneCell">
    <xdr:from>
      <xdr:col>1</xdr:col>
      <xdr:colOff>19050</xdr:colOff>
      <xdr:row>28</xdr:row>
      <xdr:rowOff>0</xdr:rowOff>
    </xdr:from>
    <xdr:to>
      <xdr:col>1</xdr:col>
      <xdr:colOff>19050</xdr:colOff>
      <xdr:row>31</xdr:row>
      <xdr:rowOff>28575</xdr:rowOff>
    </xdr:to>
    <xdr:sp macro="" textlink="">
      <xdr:nvSpPr>
        <xdr:cNvPr id="10"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B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5</a:t>
          </a:r>
        </a:p>
      </xdr:txBody>
    </xdr:sp>
    <xdr:clientData/>
  </xdr:twoCellAnchor>
  <xdr:twoCellAnchor editAs="oneCell">
    <xdr:from>
      <xdr:col>1</xdr:col>
      <xdr:colOff>19050</xdr:colOff>
      <xdr:row>28</xdr:row>
      <xdr:rowOff>0</xdr:rowOff>
    </xdr:from>
    <xdr:to>
      <xdr:col>1</xdr:col>
      <xdr:colOff>19050</xdr:colOff>
      <xdr:row>30</xdr:row>
      <xdr:rowOff>57150</xdr:rowOff>
    </xdr:to>
    <xdr:sp macro="" textlink="">
      <xdr:nvSpPr>
        <xdr:cNvPr id="11" name="Check Box 4" hidden="1">
          <a:extLst>
            <a:ext uri="{63B3BB69-23CF-44E3-9099-C40C66FF867C}">
              <a14:compatExt xmlns:a14="http://schemas.microsoft.com/office/drawing/2010/main" spid="_x0000_s6148"/>
            </a:ext>
            <a:ext uri="{FF2B5EF4-FFF2-40B4-BE49-F238E27FC236}">
              <a16:creationId xmlns:a16="http://schemas.microsoft.com/office/drawing/2014/main" id="{00000000-0008-0000-0B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4</a:t>
          </a:r>
        </a:p>
      </xdr:txBody>
    </xdr:sp>
    <xdr:clientData/>
  </xdr:twoCellAnchor>
  <xdr:twoCellAnchor editAs="oneCell">
    <xdr:from>
      <xdr:col>1</xdr:col>
      <xdr:colOff>0</xdr:colOff>
      <xdr:row>28</xdr:row>
      <xdr:rowOff>0</xdr:rowOff>
    </xdr:from>
    <xdr:to>
      <xdr:col>1</xdr:col>
      <xdr:colOff>0</xdr:colOff>
      <xdr:row>33</xdr:row>
      <xdr:rowOff>57150</xdr:rowOff>
    </xdr:to>
    <xdr:sp macro="" textlink="">
      <xdr:nvSpPr>
        <xdr:cNvPr id="12"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B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3</a:t>
          </a:r>
        </a:p>
      </xdr:txBody>
    </xdr:sp>
    <xdr:clientData/>
  </xdr:twoCellAnchor>
  <xdr:twoCellAnchor editAs="oneCell">
    <xdr:from>
      <xdr:col>3</xdr:col>
      <xdr:colOff>219075</xdr:colOff>
      <xdr:row>11</xdr:row>
      <xdr:rowOff>142875</xdr:rowOff>
    </xdr:from>
    <xdr:to>
      <xdr:col>3</xdr:col>
      <xdr:colOff>619125</xdr:colOff>
      <xdr:row>13</xdr:row>
      <xdr:rowOff>57150</xdr:rowOff>
    </xdr:to>
    <xdr:sp macro="" textlink="">
      <xdr:nvSpPr>
        <xdr:cNvPr id="13"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B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2</a:t>
          </a:r>
        </a:p>
      </xdr:txBody>
    </xdr:sp>
    <xdr:clientData/>
  </xdr:twoCellAnchor>
  <xdr:twoCellAnchor editAs="oneCell">
    <xdr:from>
      <xdr:col>3</xdr:col>
      <xdr:colOff>1114425</xdr:colOff>
      <xdr:row>11</xdr:row>
      <xdr:rowOff>171450</xdr:rowOff>
    </xdr:from>
    <xdr:to>
      <xdr:col>4</xdr:col>
      <xdr:colOff>0</xdr:colOff>
      <xdr:row>13</xdr:row>
      <xdr:rowOff>57150</xdr:rowOff>
    </xdr:to>
    <xdr:sp macro="" textlink="">
      <xdr:nvSpPr>
        <xdr:cNvPr id="14"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B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1</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20</xdr:row>
          <xdr:rowOff>107950</xdr:rowOff>
        </xdr:from>
        <xdr:to>
          <xdr:col>1</xdr:col>
          <xdr:colOff>0</xdr:colOff>
          <xdr:row>25</xdr:row>
          <xdr:rowOff>88900</xdr:rowOff>
        </xdr:to>
        <xdr:sp macro="" textlink="">
          <xdr:nvSpPr>
            <xdr:cNvPr id="6170" name="Check Box 1" hidden="1">
              <a:extLst>
                <a:ext uri="{63B3BB69-23CF-44E3-9099-C40C66FF867C}">
                  <a14:compatExt spid="_x0000_s6170"/>
                </a:ext>
                <a:ext uri="{FF2B5EF4-FFF2-40B4-BE49-F238E27FC236}">
                  <a16:creationId xmlns:a16="http://schemas.microsoft.com/office/drawing/2014/main" id="{00000000-0008-0000-0B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1</xdr:col>
          <xdr:colOff>0</xdr:colOff>
          <xdr:row>28</xdr:row>
          <xdr:rowOff>298450</xdr:rowOff>
        </xdr:to>
        <xdr:sp macro="" textlink="">
          <xdr:nvSpPr>
            <xdr:cNvPr id="6169" name="Check Box 2" hidden="1">
              <a:extLst>
                <a:ext uri="{63B3BB69-23CF-44E3-9099-C40C66FF867C}">
                  <a14:compatExt spid="_x0000_s6169"/>
                </a:ext>
                <a:ext uri="{FF2B5EF4-FFF2-40B4-BE49-F238E27FC236}">
                  <a16:creationId xmlns:a16="http://schemas.microsoft.com/office/drawing/2014/main" id="{00000000-0008-0000-0B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1</xdr:col>
          <xdr:colOff>0</xdr:colOff>
          <xdr:row>28</xdr:row>
          <xdr:rowOff>133350</xdr:rowOff>
        </xdr:to>
        <xdr:sp macro="" textlink="">
          <xdr:nvSpPr>
            <xdr:cNvPr id="6168" name="Check Box 3" hidden="1">
              <a:extLst>
                <a:ext uri="{63B3BB69-23CF-44E3-9099-C40C66FF867C}">
                  <a14:compatExt spid="_x0000_s6168"/>
                </a:ext>
                <a:ext uri="{FF2B5EF4-FFF2-40B4-BE49-F238E27FC236}">
                  <a16:creationId xmlns:a16="http://schemas.microsoft.com/office/drawing/2014/main" id="{00000000-0008-0000-0B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361950</xdr:rowOff>
        </xdr:from>
        <xdr:to>
          <xdr:col>1</xdr:col>
          <xdr:colOff>0</xdr:colOff>
          <xdr:row>28</xdr:row>
          <xdr:rowOff>31750</xdr:rowOff>
        </xdr:to>
        <xdr:sp macro="" textlink="">
          <xdr:nvSpPr>
            <xdr:cNvPr id="6167" name="Check Box 4" hidden="1">
              <a:extLst>
                <a:ext uri="{63B3BB69-23CF-44E3-9099-C40C66FF867C}">
                  <a14:compatExt spid="_x0000_s6167"/>
                </a:ext>
                <a:ext uri="{FF2B5EF4-FFF2-40B4-BE49-F238E27FC236}">
                  <a16:creationId xmlns:a16="http://schemas.microsoft.com/office/drawing/2014/main" id="{00000000-0008-0000-0B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1</xdr:col>
          <xdr:colOff>0</xdr:colOff>
          <xdr:row>28</xdr:row>
          <xdr:rowOff>38100</xdr:rowOff>
        </xdr:to>
        <xdr:sp macro="" textlink="">
          <xdr:nvSpPr>
            <xdr:cNvPr id="6166" name="Check Box 5" hidden="1">
              <a:extLst>
                <a:ext uri="{63B3BB69-23CF-44E3-9099-C40C66FF867C}">
                  <a14:compatExt spid="_x0000_s6166"/>
                </a:ext>
                <a:ext uri="{FF2B5EF4-FFF2-40B4-BE49-F238E27FC236}">
                  <a16:creationId xmlns:a16="http://schemas.microsoft.com/office/drawing/2014/main" id="{00000000-0008-0000-0B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Check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1</xdr:col>
          <xdr:colOff>0</xdr:colOff>
          <xdr:row>33</xdr:row>
          <xdr:rowOff>146050</xdr:rowOff>
        </xdr:to>
        <xdr:sp macro="" textlink="">
          <xdr:nvSpPr>
            <xdr:cNvPr id="6165" name="Check Box 6" hidden="1">
              <a:extLst>
                <a:ext uri="{63B3BB69-23CF-44E3-9099-C40C66FF867C}">
                  <a14:compatExt spid="_x0000_s6165"/>
                </a:ext>
                <a:ext uri="{FF2B5EF4-FFF2-40B4-BE49-F238E27FC236}">
                  <a16:creationId xmlns:a16="http://schemas.microsoft.com/office/drawing/2014/main" id="{00000000-0008-0000-0B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Check Box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0</xdr:rowOff>
        </xdr:from>
        <xdr:to>
          <xdr:col>1</xdr:col>
          <xdr:colOff>19050</xdr:colOff>
          <xdr:row>34</xdr:row>
          <xdr:rowOff>146050</xdr:rowOff>
        </xdr:to>
        <xdr:sp macro="" textlink="">
          <xdr:nvSpPr>
            <xdr:cNvPr id="6164" name="Check Box 7" hidden="1">
              <a:extLst>
                <a:ext uri="{63B3BB69-23CF-44E3-9099-C40C66FF867C}">
                  <a14:compatExt spid="_x0000_s6164"/>
                </a:ext>
                <a:ext uri="{FF2B5EF4-FFF2-40B4-BE49-F238E27FC236}">
                  <a16:creationId xmlns:a16="http://schemas.microsoft.com/office/drawing/2014/main" id="{00000000-0008-0000-0B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Check Box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0</xdr:rowOff>
        </xdr:from>
        <xdr:to>
          <xdr:col>1</xdr:col>
          <xdr:colOff>19050</xdr:colOff>
          <xdr:row>33</xdr:row>
          <xdr:rowOff>31750</xdr:rowOff>
        </xdr:to>
        <xdr:sp macro="" textlink="">
          <xdr:nvSpPr>
            <xdr:cNvPr id="6163" name="Check Box 8" hidden="1">
              <a:extLst>
                <a:ext uri="{63B3BB69-23CF-44E3-9099-C40C66FF867C}">
                  <a14:compatExt spid="_x0000_s6163"/>
                </a:ext>
                <a:ext uri="{FF2B5EF4-FFF2-40B4-BE49-F238E27FC236}">
                  <a16:creationId xmlns:a16="http://schemas.microsoft.com/office/drawing/2014/main" id="{00000000-0008-0000-0B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Check Box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0</xdr:rowOff>
        </xdr:from>
        <xdr:to>
          <xdr:col>1</xdr:col>
          <xdr:colOff>19050</xdr:colOff>
          <xdr:row>31</xdr:row>
          <xdr:rowOff>31750</xdr:rowOff>
        </xdr:to>
        <xdr:sp macro="" textlink="">
          <xdr:nvSpPr>
            <xdr:cNvPr id="6162" name="Check Box 9" hidden="1">
              <a:extLst>
                <a:ext uri="{63B3BB69-23CF-44E3-9099-C40C66FF867C}">
                  <a14:compatExt spid="_x0000_s6162"/>
                </a:ext>
                <a:ext uri="{FF2B5EF4-FFF2-40B4-BE49-F238E27FC236}">
                  <a16:creationId xmlns:a16="http://schemas.microsoft.com/office/drawing/2014/main" id="{00000000-0008-0000-0B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Check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0</xdr:rowOff>
        </xdr:from>
        <xdr:to>
          <xdr:col>1</xdr:col>
          <xdr:colOff>19050</xdr:colOff>
          <xdr:row>30</xdr:row>
          <xdr:rowOff>57150</xdr:rowOff>
        </xdr:to>
        <xdr:sp macro="" textlink="">
          <xdr:nvSpPr>
            <xdr:cNvPr id="6161" name="Check Box 10" hidden="1">
              <a:extLst>
                <a:ext uri="{63B3BB69-23CF-44E3-9099-C40C66FF867C}">
                  <a14:compatExt spid="_x0000_s6161"/>
                </a:ext>
                <a:ext uri="{FF2B5EF4-FFF2-40B4-BE49-F238E27FC236}">
                  <a16:creationId xmlns:a16="http://schemas.microsoft.com/office/drawing/2014/main" id="{00000000-0008-0000-0B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Check Box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1</xdr:col>
          <xdr:colOff>0</xdr:colOff>
          <xdr:row>33</xdr:row>
          <xdr:rowOff>57150</xdr:rowOff>
        </xdr:to>
        <xdr:sp macro="" textlink="">
          <xdr:nvSpPr>
            <xdr:cNvPr id="6160" name="Check Box 11" hidden="1">
              <a:extLst>
                <a:ext uri="{63B3BB69-23CF-44E3-9099-C40C66FF867C}">
                  <a14:compatExt spid="_x0000_s6160"/>
                </a:ext>
                <a:ext uri="{FF2B5EF4-FFF2-40B4-BE49-F238E27FC236}">
                  <a16:creationId xmlns:a16="http://schemas.microsoft.com/office/drawing/2014/main" id="{00000000-0008-0000-0B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Check Box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11</xdr:row>
          <xdr:rowOff>146050</xdr:rowOff>
        </xdr:from>
        <xdr:to>
          <xdr:col>3</xdr:col>
          <xdr:colOff>622300</xdr:colOff>
          <xdr:row>13</xdr:row>
          <xdr:rowOff>57150</xdr:rowOff>
        </xdr:to>
        <xdr:sp macro="" textlink="">
          <xdr:nvSpPr>
            <xdr:cNvPr id="6159" name="Check Box 12" hidden="1">
              <a:extLst>
                <a:ext uri="{63B3BB69-23CF-44E3-9099-C40C66FF867C}">
                  <a14:compatExt spid="_x0000_s6159"/>
                </a:ext>
                <a:ext uri="{FF2B5EF4-FFF2-40B4-BE49-F238E27FC236}">
                  <a16:creationId xmlns:a16="http://schemas.microsoft.com/office/drawing/2014/main" id="{00000000-0008-0000-0B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1117600</xdr:colOff>
          <xdr:row>11</xdr:row>
          <xdr:rowOff>171450</xdr:rowOff>
        </xdr:from>
        <xdr:to>
          <xdr:col>4</xdr:col>
          <xdr:colOff>0</xdr:colOff>
          <xdr:row>13</xdr:row>
          <xdr:rowOff>57150</xdr:rowOff>
        </xdr:to>
        <xdr:sp macro="" textlink="">
          <xdr:nvSpPr>
            <xdr:cNvPr id="6158" name="Check Box 13" hidden="1">
              <a:extLst>
                <a:ext uri="{63B3BB69-23CF-44E3-9099-C40C66FF867C}">
                  <a14:compatExt spid="_x0000_s6158"/>
                </a:ext>
                <a:ext uri="{FF2B5EF4-FFF2-40B4-BE49-F238E27FC236}">
                  <a16:creationId xmlns:a16="http://schemas.microsoft.com/office/drawing/2014/main" id="{00000000-0008-0000-0B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viguilla/Desktop/2022/ICC%20TWG/Doc%20requirements/PED_20210721_Sol-Projects-Form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ppgov-my.sharepoint.com/Users/scviguilla/Desktop/2022/ICC%20TWG/Doc%20requirements/PED_20210721_Sol-Projects-Forms%20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y%20Desktop\Deliverables\2022\2022%2006\2022%200613\ICC-TWG\Documentary%20requirements\List\PED_20210721_Sol-Projects-Forms%20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ppgov-my.sharepoint.com/Users/gpveloso/Desktop/2020/2020%2005/2020%200525/Solicited%20AFs/PED_2020%200530_Solicited%20AFs%20&amp;%20Document%20Checklist-1530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pveloso/Desktop/2020/2020%2005/2020%200525/Solicited%20AFs/PED_2020%200530_Solicited%20AFs%20&amp;%20Document%20Checklist-1530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y%20Desktop\Deliverables\2022\2022%2006\2022%200613\ICC-TWG\Documentary%20requirements\List\PPPC_Assessment-of-Unsolicited-Proposals-Tool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Pierre%20Sarrat/SIF%20(Sustainable%20Infrastructure%20Foundation)/SIF%20Private%20site%20for%20Employees%20-%20Technical%20-%20Usefull%20Docs/Provisioning-Referential-Lists%20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ppgov-my.sharepoint.com/Users/Pierre%20Sarrat/SIF%20(Sustainable%20Infrastructure%20Foundation)/SIF%20Private%20site%20for%20Employees%20-%20Technical%20-%20Usefull%20Docs/Provisioning-Referential-Lists%20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projectdatabank.ppp.gov.ph/Users/Pierre%20Sarrat/SIF%20(Sustainable%20Infrastructure%20Foundation)/SIF%20Private%20site%20for%20Employees%20-%20Technical%20-%20Usefull%20Docs/Provisioning-Referential-List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amp;A &gt;&gt;&gt;"/>
      <sheetName val="SP AF1 GP"/>
      <sheetName val="SP AF2 Conflict"/>
      <sheetName val="SP AF3 FS"/>
      <sheetName val="SP AF4 Risk"/>
      <sheetName val="SP AFA5 GU GP"/>
      <sheetName val="SP AF6 EM"/>
      <sheetName val="SP AF7 VfM"/>
      <sheetName val="SP AF8 FM"/>
      <sheetName val="SP AF9 Criteria - for ICC"/>
      <sheetName val="PQ &gt;&gt;&gt;"/>
      <sheetName val="SP AF10 Legal"/>
      <sheetName val="SP GF11 Experience"/>
      <sheetName val="SP GF12 Financial"/>
      <sheetName val="SP GF13 PQ Checklist"/>
      <sheetName val="CA&gt;&gt;&gt;"/>
      <sheetName val="SP AF13 CA"/>
      <sheetName val="SP AF14.1 Rail"/>
      <sheetName val="SP AF14.2 Airport"/>
      <sheetName val="SP AF14.3 Road"/>
      <sheetName val="SP AF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amp;A &gt;&gt;&gt;"/>
      <sheetName val="SP AF1 GP"/>
      <sheetName val="SP AF2 Conflict"/>
      <sheetName val="SP AF3 FS"/>
      <sheetName val="SP AF4 Risk"/>
      <sheetName val="SP AFA5 GU GP"/>
      <sheetName val="SP AF6 EM"/>
      <sheetName val="SP AF7 VfM"/>
      <sheetName val="SP AF8 FM"/>
      <sheetName val="SP AF9 Criteria - for ICC"/>
      <sheetName val="PQ &gt;&gt;&gt;"/>
      <sheetName val="SP AF10 Legal"/>
      <sheetName val="SP GF11 Experience"/>
      <sheetName val="SP GF12 Financial"/>
      <sheetName val="SP GF13 PQ Checklist"/>
      <sheetName val="CA&gt;&gt;&gt;"/>
      <sheetName val="SP AF13 CA"/>
      <sheetName val="SP AF14.1 Rail"/>
      <sheetName val="SP AF14.2 Airport"/>
      <sheetName val="SP AF14.3 Road"/>
      <sheetName val="SP AF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amp;A &gt;&gt;&gt;"/>
      <sheetName val="SP AF1 GP"/>
      <sheetName val="SP AF2 Conflict"/>
      <sheetName val="SP AF3 FS"/>
      <sheetName val="SP AF4 Risk"/>
      <sheetName val="SP AFA5 GU GP"/>
      <sheetName val="SP AF6 EM"/>
      <sheetName val="SP AF7 VfM"/>
      <sheetName val="SP AF8 FM"/>
      <sheetName val="SP AF9 Criteria - for ICC"/>
      <sheetName val="PQ &gt;&gt;&gt;"/>
      <sheetName val="SP AF10 Legal"/>
      <sheetName val="SP GF11 Experience"/>
      <sheetName val="SP GF12 Financial"/>
      <sheetName val="SP GF13 PQ Checklist"/>
      <sheetName val="CA&gt;&gt;&gt;"/>
      <sheetName val="SP AF13 CA"/>
      <sheetName val="SP AF14.1 Rail"/>
      <sheetName val="SP AF14.2 Airport"/>
      <sheetName val="SP AF14.3 Road"/>
      <sheetName val="SP AF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evelopment&gt;&gt;&gt;"/>
      <sheetName val="SP AF1 Proj Elig"/>
      <sheetName val="SP AF2 Conflict"/>
      <sheetName val="SP AF3 FS"/>
      <sheetName val="SP AF4 GU GP"/>
      <sheetName val="SP AF5 Risks"/>
      <sheetName val="SP AF FM"/>
      <sheetName val="SP AF Econ"/>
      <sheetName val="SP AF VfM"/>
      <sheetName val="SP AF Summary"/>
      <sheetName val="Bidding &gt;&gt;&gt;"/>
      <sheetName val="SP AF CA"/>
      <sheetName val="SP AF Rail MPSS KPI"/>
      <sheetName val="SP AF Road MPSS KPI"/>
      <sheetName val="SP AF Airport MPSS"/>
      <sheetName val="SP AF EoD TP"/>
      <sheetName val="SP AF Legal"/>
      <sheetName val="SP AF Tech"/>
      <sheetName val="SP AF 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evelopment&gt;&gt;&gt;"/>
      <sheetName val="SP AF1 Proj Elig"/>
      <sheetName val="SP AF2 Conflict"/>
      <sheetName val="SP AF3 FS"/>
      <sheetName val="SP AF4 GU GP"/>
      <sheetName val="SP AF5 Risks"/>
      <sheetName val="SP AF FM"/>
      <sheetName val="SP AF Econ"/>
      <sheetName val="SP AF VfM"/>
      <sheetName val="SP AF Summary"/>
      <sheetName val="Bidding &gt;&gt;&gt;"/>
      <sheetName val="SP AF CA"/>
      <sheetName val="SP AF Rail MPSS KPI"/>
      <sheetName val="SP AF Road MPSS KPI"/>
      <sheetName val="SP AF Airport MPSS"/>
      <sheetName val="SP AF EoD TP"/>
      <sheetName val="SP AF Legal"/>
      <sheetName val="SP AF Tech"/>
      <sheetName val="SP AF 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USP AF1"/>
      <sheetName val="USP AF2"/>
      <sheetName val="USP AF3.1"/>
      <sheetName val="USP AF3.2"/>
      <sheetName val="USP AF3.3"/>
      <sheetName val="USP AF4"/>
      <sheetName val="USP AF5"/>
      <sheetName val="USP AF6"/>
      <sheetName val="USP AF7"/>
      <sheetName val="USP AF8"/>
      <sheetName val="USP AF9"/>
      <sheetName val="Document 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 General"/>
      <sheetName val="Timeline - PHL"/>
      <sheetName val="Timeline - PER"/>
      <sheetName val="Timeline - UZB"/>
      <sheetName val="Legal Status"/>
      <sheetName val="Parameters"/>
    </sheetNames>
    <sheetDataSet>
      <sheetData sheetId="0">
        <row r="4">
          <cell r="BE4" t="str">
            <v>Project Definition--2</v>
          </cell>
        </row>
        <row r="5">
          <cell r="BE5" t="str">
            <v>Project Preparation--2</v>
          </cell>
        </row>
        <row r="6">
          <cell r="BE6" t="str">
            <v>Tender Process--2</v>
          </cell>
        </row>
        <row r="7">
          <cell r="BE7" t="str">
            <v>Construction--2</v>
          </cell>
        </row>
        <row r="8">
          <cell r="BE8" t="str">
            <v>Operation and Maintenance--2</v>
          </cell>
        </row>
        <row r="9">
          <cell r="BE9" t="str">
            <v>Project Definition--3</v>
          </cell>
        </row>
        <row r="10">
          <cell r="BE10" t="str">
            <v>Project Preparation--3</v>
          </cell>
        </row>
        <row r="11">
          <cell r="BE11" t="str">
            <v>Tender Process--3</v>
          </cell>
        </row>
        <row r="12">
          <cell r="BE12" t="str">
            <v>Construction--3</v>
          </cell>
        </row>
        <row r="13">
          <cell r="BE13" t="str">
            <v>Operation and Maintenance--3</v>
          </cell>
        </row>
        <row r="14">
          <cell r="BE14" t="str">
            <v>Project Definition--4</v>
          </cell>
        </row>
        <row r="15">
          <cell r="BE15" t="str">
            <v>Project Preparation--4</v>
          </cell>
        </row>
        <row r="16">
          <cell r="BE16" t="str">
            <v>Tender Process--4</v>
          </cell>
        </row>
        <row r="17">
          <cell r="BE17" t="str">
            <v>Construction--4</v>
          </cell>
        </row>
        <row r="18">
          <cell r="BE18" t="str">
            <v>Operation and Maintenance--4</v>
          </cell>
        </row>
      </sheetData>
      <sheetData sheetId="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 General"/>
      <sheetName val="Timeline - PHL"/>
      <sheetName val="Timeline - PER"/>
      <sheetName val="Timeline - UZB"/>
      <sheetName val="Legal Status"/>
      <sheetName val="Parameters"/>
    </sheetNames>
    <sheetDataSet>
      <sheetData sheetId="0">
        <row r="4">
          <cell r="BE4" t="str">
            <v>Project Definition--2</v>
          </cell>
        </row>
        <row r="5">
          <cell r="BE5" t="str">
            <v>Project Preparation--2</v>
          </cell>
        </row>
        <row r="6">
          <cell r="BE6" t="str">
            <v>Tender Process--2</v>
          </cell>
        </row>
        <row r="7">
          <cell r="BE7" t="str">
            <v>Construction--2</v>
          </cell>
        </row>
        <row r="8">
          <cell r="BE8" t="str">
            <v>Operation and Maintenance--2</v>
          </cell>
        </row>
        <row r="9">
          <cell r="BE9" t="str">
            <v>Project Definition--3</v>
          </cell>
        </row>
        <row r="10">
          <cell r="BE10" t="str">
            <v>Project Preparation--3</v>
          </cell>
        </row>
        <row r="11">
          <cell r="BE11" t="str">
            <v>Tender Process--3</v>
          </cell>
        </row>
        <row r="12">
          <cell r="BE12" t="str">
            <v>Construction--3</v>
          </cell>
        </row>
        <row r="13">
          <cell r="BE13" t="str">
            <v>Operation and Maintenance--3</v>
          </cell>
        </row>
        <row r="14">
          <cell r="BE14" t="str">
            <v>Project Definition--4</v>
          </cell>
        </row>
        <row r="15">
          <cell r="BE15" t="str">
            <v>Project Preparation--4</v>
          </cell>
        </row>
        <row r="16">
          <cell r="BE16" t="str">
            <v>Tender Process--4</v>
          </cell>
        </row>
        <row r="17">
          <cell r="BE17" t="str">
            <v>Construction--4</v>
          </cell>
        </row>
        <row r="18">
          <cell r="BE18" t="str">
            <v>Operation and Maintenance--4</v>
          </cell>
        </row>
      </sheetData>
      <sheetData sheetId="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 General"/>
      <sheetName val="Timeline - PHL"/>
      <sheetName val="Timeline - PER"/>
      <sheetName val="Timeline - UZB"/>
      <sheetName val="Legal Status"/>
      <sheetName val="Parameters"/>
    </sheetNames>
    <sheetDataSet>
      <sheetData sheetId="0"/>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eda.gov.ph/wp-content/uploads/2020/09/Guidelines-in-Accomplishing-the-ICC-PE-on-Gender-Responsiveness-Checklis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I1000"/>
  <sheetViews>
    <sheetView zoomScale="95" zoomScaleNormal="95" workbookViewId="0">
      <pane ySplit="3" topLeftCell="A61" activePane="bottomLeft" state="frozen"/>
      <selection pane="bottomLeft" activeCell="E62" sqref="E62"/>
    </sheetView>
  </sheetViews>
  <sheetFormatPr defaultColWidth="12.54296875" defaultRowHeight="12.5"/>
  <cols>
    <col min="1" max="1" width="7.81640625" customWidth="1"/>
    <col min="2" max="2" width="22" customWidth="1"/>
    <col min="3" max="3" width="47.81640625" customWidth="1"/>
    <col min="4" max="4" width="38.81640625" customWidth="1"/>
    <col min="5" max="5" width="25.26953125" bestFit="1" customWidth="1"/>
    <col min="6" max="6" width="54.453125" bestFit="1" customWidth="1"/>
    <col min="7" max="7" width="45" bestFit="1" customWidth="1"/>
    <col min="8" max="8" width="51.26953125" customWidth="1"/>
  </cols>
  <sheetData>
    <row r="1" spans="1:8" ht="15.5">
      <c r="A1" s="1" t="s">
        <v>0</v>
      </c>
      <c r="D1" s="2"/>
      <c r="E1" s="3"/>
    </row>
    <row r="2" spans="1:8" ht="13">
      <c r="A2" s="379" t="s">
        <v>1</v>
      </c>
      <c r="B2" s="380"/>
      <c r="C2" s="380"/>
      <c r="D2" s="2"/>
      <c r="E2" s="3"/>
    </row>
    <row r="3" spans="1:8" ht="39">
      <c r="A3" s="4" t="s">
        <v>2</v>
      </c>
      <c r="B3" s="5" t="s">
        <v>3</v>
      </c>
      <c r="C3" s="6" t="s">
        <v>4</v>
      </c>
      <c r="D3" s="250" t="s">
        <v>5</v>
      </c>
      <c r="E3" s="49" t="s">
        <v>6</v>
      </c>
      <c r="F3" s="49" t="s">
        <v>7</v>
      </c>
    </row>
    <row r="4" spans="1:8" ht="52">
      <c r="A4" s="7">
        <v>1</v>
      </c>
      <c r="B4" s="8" t="s">
        <v>8</v>
      </c>
      <c r="C4" s="9" t="s">
        <v>9</v>
      </c>
      <c r="D4" s="381" t="s">
        <v>10</v>
      </c>
      <c r="E4" s="251" t="s">
        <v>11</v>
      </c>
      <c r="F4" s="53" t="s">
        <v>12</v>
      </c>
      <c r="G4" s="44" t="s">
        <v>13</v>
      </c>
    </row>
    <row r="5" spans="1:8" ht="26">
      <c r="A5" s="10"/>
      <c r="B5" s="11"/>
      <c r="C5" s="12" t="s">
        <v>14</v>
      </c>
      <c r="D5" s="382"/>
      <c r="E5" s="58" t="s">
        <v>15</v>
      </c>
      <c r="F5" s="54"/>
    </row>
    <row r="6" spans="1:8" ht="39">
      <c r="A6" s="10"/>
      <c r="B6" s="11"/>
      <c r="C6" s="12" t="s">
        <v>16</v>
      </c>
      <c r="D6" s="382"/>
      <c r="E6" s="58" t="s">
        <v>17</v>
      </c>
      <c r="F6" s="54"/>
    </row>
    <row r="7" spans="1:8" ht="39">
      <c r="A7" s="10"/>
      <c r="B7" s="11"/>
      <c r="C7" s="12" t="s">
        <v>18</v>
      </c>
      <c r="D7" s="382"/>
      <c r="E7" s="58" t="s">
        <v>17</v>
      </c>
      <c r="F7" s="54"/>
    </row>
    <row r="8" spans="1:8" ht="39">
      <c r="A8" s="10"/>
      <c r="B8" s="11"/>
      <c r="C8" s="12" t="s">
        <v>19</v>
      </c>
      <c r="D8" s="382"/>
      <c r="E8" s="58" t="s">
        <v>17</v>
      </c>
      <c r="F8" s="54"/>
    </row>
    <row r="9" spans="1:8" ht="26">
      <c r="A9" s="10"/>
      <c r="B9" s="11"/>
      <c r="C9" s="12" t="s">
        <v>20</v>
      </c>
      <c r="D9" s="382"/>
      <c r="E9" s="57" t="s">
        <v>21</v>
      </c>
      <c r="F9" s="54"/>
    </row>
    <row r="10" spans="1:8" ht="26">
      <c r="A10" s="13"/>
      <c r="B10" s="14"/>
      <c r="C10" s="12" t="s">
        <v>22</v>
      </c>
      <c r="D10" s="383"/>
      <c r="E10" s="57" t="s">
        <v>21</v>
      </c>
      <c r="F10" s="54"/>
    </row>
    <row r="11" spans="1:8" ht="65">
      <c r="A11" s="15">
        <v>2</v>
      </c>
      <c r="B11" s="16" t="s">
        <v>23</v>
      </c>
      <c r="C11" s="9" t="s">
        <v>24</v>
      </c>
      <c r="D11" s="17" t="s">
        <v>25</v>
      </c>
      <c r="E11" s="252" t="s">
        <v>26</v>
      </c>
      <c r="F11" s="54"/>
    </row>
    <row r="12" spans="1:8" ht="65">
      <c r="A12" s="7">
        <v>3</v>
      </c>
      <c r="B12" s="8" t="s">
        <v>27</v>
      </c>
      <c r="C12" s="9" t="s">
        <v>28</v>
      </c>
      <c r="D12" s="17" t="s">
        <v>29</v>
      </c>
      <c r="E12" s="253" t="s">
        <v>26</v>
      </c>
      <c r="F12" s="53" t="s">
        <v>12</v>
      </c>
    </row>
    <row r="13" spans="1:8" ht="13">
      <c r="A13" s="10"/>
      <c r="B13" s="11"/>
      <c r="C13" s="12" t="s">
        <v>30</v>
      </c>
      <c r="D13" s="17" t="s">
        <v>31</v>
      </c>
      <c r="E13" s="50" t="s">
        <v>21</v>
      </c>
      <c r="F13" s="54"/>
    </row>
    <row r="14" spans="1:8" ht="62.5">
      <c r="A14" s="18"/>
      <c r="B14" s="19"/>
      <c r="C14" s="12" t="s">
        <v>32</v>
      </c>
      <c r="D14" s="17" t="s">
        <v>31</v>
      </c>
      <c r="E14" s="50" t="s">
        <v>21</v>
      </c>
      <c r="F14" s="54"/>
      <c r="H14" s="46" t="s">
        <v>33</v>
      </c>
    </row>
    <row r="15" spans="1:8" ht="78">
      <c r="A15" s="20"/>
      <c r="B15" s="11"/>
      <c r="C15" s="12" t="s">
        <v>34</v>
      </c>
      <c r="D15" s="17" t="s">
        <v>35</v>
      </c>
      <c r="E15" s="59" t="s">
        <v>36</v>
      </c>
      <c r="F15" s="54"/>
      <c r="G15" s="44" t="s">
        <v>37</v>
      </c>
      <c r="H15" s="46" t="s">
        <v>38</v>
      </c>
    </row>
    <row r="16" spans="1:8" ht="75">
      <c r="A16" s="20"/>
      <c r="B16" s="11"/>
      <c r="C16" s="12" t="s">
        <v>39</v>
      </c>
      <c r="D16" s="17" t="s">
        <v>40</v>
      </c>
      <c r="E16" s="50" t="s">
        <v>21</v>
      </c>
      <c r="F16" s="54"/>
      <c r="G16" s="44" t="s">
        <v>41</v>
      </c>
      <c r="H16" s="46" t="s">
        <v>42</v>
      </c>
    </row>
    <row r="17" spans="1:8" ht="75">
      <c r="A17" s="20"/>
      <c r="B17" s="11"/>
      <c r="C17" s="12" t="s">
        <v>43</v>
      </c>
      <c r="D17" s="17" t="s">
        <v>40</v>
      </c>
      <c r="E17" s="50" t="s">
        <v>21</v>
      </c>
      <c r="F17" s="54"/>
      <c r="G17" s="44" t="s">
        <v>44</v>
      </c>
      <c r="H17" s="46" t="s">
        <v>45</v>
      </c>
    </row>
    <row r="18" spans="1:8" ht="65">
      <c r="A18" s="20"/>
      <c r="B18" s="11"/>
      <c r="C18" s="12" t="s">
        <v>46</v>
      </c>
      <c r="D18" s="21" t="s">
        <v>47</v>
      </c>
      <c r="E18" s="50" t="s">
        <v>21</v>
      </c>
      <c r="F18" s="54"/>
    </row>
    <row r="19" spans="1:8" ht="28">
      <c r="A19" s="20"/>
      <c r="B19" s="11"/>
      <c r="C19" s="12" t="s">
        <v>48</v>
      </c>
      <c r="D19" s="17" t="s">
        <v>49</v>
      </c>
      <c r="E19" s="50" t="s">
        <v>21</v>
      </c>
      <c r="F19" s="54"/>
    </row>
    <row r="20" spans="1:8" ht="37.5">
      <c r="A20" s="20"/>
      <c r="B20" s="11"/>
      <c r="C20" s="12" t="s">
        <v>50</v>
      </c>
      <c r="D20" s="17" t="s">
        <v>51</v>
      </c>
      <c r="E20" s="50" t="s">
        <v>21</v>
      </c>
      <c r="F20" s="54"/>
      <c r="G20" s="44" t="s">
        <v>52</v>
      </c>
      <c r="H20" s="45" t="s">
        <v>53</v>
      </c>
    </row>
    <row r="21" spans="1:8" ht="87.5">
      <c r="A21" s="20"/>
      <c r="B21" s="11"/>
      <c r="C21" s="12" t="s">
        <v>54</v>
      </c>
      <c r="D21" s="17" t="s">
        <v>55</v>
      </c>
      <c r="E21" s="50" t="s">
        <v>21</v>
      </c>
      <c r="F21" s="54"/>
      <c r="G21" s="44" t="s">
        <v>56</v>
      </c>
      <c r="H21" s="45" t="s">
        <v>57</v>
      </c>
    </row>
    <row r="22" spans="1:8" ht="39">
      <c r="A22" s="20"/>
      <c r="B22" s="11"/>
      <c r="C22" s="12" t="s">
        <v>58</v>
      </c>
      <c r="D22" s="21" t="s">
        <v>59</v>
      </c>
      <c r="E22" s="50" t="s">
        <v>21</v>
      </c>
      <c r="F22" s="54"/>
    </row>
    <row r="23" spans="1:8" ht="75">
      <c r="A23" s="20"/>
      <c r="B23" s="11"/>
      <c r="C23" s="12" t="s">
        <v>60</v>
      </c>
      <c r="D23" s="17" t="s">
        <v>61</v>
      </c>
      <c r="E23" s="50" t="s">
        <v>21</v>
      </c>
      <c r="F23" s="54"/>
      <c r="H23" s="45" t="s">
        <v>62</v>
      </c>
    </row>
    <row r="24" spans="1:8" ht="13">
      <c r="A24" s="20"/>
      <c r="B24" s="11"/>
      <c r="C24" s="12" t="s">
        <v>63</v>
      </c>
      <c r="D24" s="17" t="s">
        <v>64</v>
      </c>
      <c r="E24" s="50" t="s">
        <v>21</v>
      </c>
      <c r="F24" s="54"/>
    </row>
    <row r="25" spans="1:8" ht="28">
      <c r="A25" s="20"/>
      <c r="B25" s="11"/>
      <c r="C25" s="12" t="s">
        <v>65</v>
      </c>
      <c r="D25" s="17" t="s">
        <v>66</v>
      </c>
      <c r="E25" s="50" t="s">
        <v>21</v>
      </c>
      <c r="F25" s="54"/>
    </row>
    <row r="26" spans="1:8" ht="28">
      <c r="A26" s="20"/>
      <c r="B26" s="11"/>
      <c r="C26" s="12" t="s">
        <v>67</v>
      </c>
      <c r="D26" s="17" t="s">
        <v>68</v>
      </c>
      <c r="E26" s="50" t="s">
        <v>21</v>
      </c>
      <c r="F26" s="54"/>
    </row>
    <row r="27" spans="1:8" ht="78">
      <c r="A27" s="22"/>
      <c r="B27" s="19"/>
      <c r="C27" s="12" t="s">
        <v>69</v>
      </c>
      <c r="D27" s="17" t="s">
        <v>70</v>
      </c>
      <c r="E27" s="50" t="s">
        <v>21</v>
      </c>
      <c r="F27" s="54"/>
    </row>
    <row r="28" spans="1:8" ht="13">
      <c r="A28" s="20"/>
      <c r="B28" s="11"/>
      <c r="C28" s="12" t="s">
        <v>71</v>
      </c>
      <c r="D28" s="17" t="s">
        <v>72</v>
      </c>
      <c r="E28" s="50" t="s">
        <v>21</v>
      </c>
      <c r="F28" s="54"/>
    </row>
    <row r="29" spans="1:8" ht="15">
      <c r="A29" s="20"/>
      <c r="B29" s="11"/>
      <c r="C29" s="12" t="s">
        <v>73</v>
      </c>
      <c r="D29" s="17" t="s">
        <v>74</v>
      </c>
      <c r="E29" s="50" t="s">
        <v>21</v>
      </c>
      <c r="F29" s="54"/>
    </row>
    <row r="30" spans="1:8" ht="26">
      <c r="A30" s="20"/>
      <c r="B30" s="11"/>
      <c r="C30" s="12" t="s">
        <v>75</v>
      </c>
      <c r="D30" s="17" t="s">
        <v>76</v>
      </c>
      <c r="E30" s="50" t="s">
        <v>21</v>
      </c>
      <c r="F30" s="54"/>
    </row>
    <row r="31" spans="1:8" ht="52">
      <c r="A31" s="23"/>
      <c r="B31" s="14"/>
      <c r="C31" s="12" t="s">
        <v>77</v>
      </c>
      <c r="D31" s="17" t="s">
        <v>78</v>
      </c>
      <c r="E31" s="50" t="s">
        <v>21</v>
      </c>
      <c r="F31" s="54"/>
    </row>
    <row r="32" spans="1:8" ht="91">
      <c r="A32" s="7">
        <v>4</v>
      </c>
      <c r="B32" s="8" t="s">
        <v>79</v>
      </c>
      <c r="C32" s="9" t="s">
        <v>80</v>
      </c>
      <c r="D32" s="384" t="s">
        <v>81</v>
      </c>
      <c r="E32" s="254" t="s">
        <v>82</v>
      </c>
      <c r="F32" s="53" t="s">
        <v>83</v>
      </c>
    </row>
    <row r="33" spans="1:7" ht="78">
      <c r="A33" s="18"/>
      <c r="B33" s="19"/>
      <c r="C33" s="12" t="s">
        <v>84</v>
      </c>
      <c r="D33" s="385"/>
      <c r="E33" s="51" t="s">
        <v>85</v>
      </c>
      <c r="F33" s="54"/>
      <c r="G33" s="44" t="s">
        <v>86</v>
      </c>
    </row>
    <row r="34" spans="1:7" ht="26">
      <c r="A34" s="23"/>
      <c r="B34" s="14"/>
      <c r="C34" s="12" t="s">
        <v>87</v>
      </c>
      <c r="D34" s="386"/>
      <c r="E34" s="252"/>
      <c r="F34" s="54"/>
    </row>
    <row r="35" spans="1:7" ht="91">
      <c r="A35" s="7">
        <v>5</v>
      </c>
      <c r="B35" s="8" t="s">
        <v>88</v>
      </c>
      <c r="C35" s="9" t="s">
        <v>89</v>
      </c>
      <c r="D35" s="384" t="s">
        <v>81</v>
      </c>
      <c r="E35" s="254" t="s">
        <v>82</v>
      </c>
      <c r="F35" s="54"/>
    </row>
    <row r="36" spans="1:7" ht="169">
      <c r="A36" s="10"/>
      <c r="B36" s="11"/>
      <c r="C36" s="12" t="s">
        <v>90</v>
      </c>
      <c r="D36" s="385"/>
      <c r="E36" s="59" t="s">
        <v>91</v>
      </c>
      <c r="F36" s="54"/>
    </row>
    <row r="37" spans="1:7" ht="26">
      <c r="A37" s="13"/>
      <c r="B37" s="14"/>
      <c r="C37" s="12" t="s">
        <v>92</v>
      </c>
      <c r="D37" s="386"/>
      <c r="E37" s="252"/>
      <c r="F37" s="54"/>
    </row>
    <row r="38" spans="1:7" ht="52">
      <c r="A38" s="7">
        <v>6</v>
      </c>
      <c r="B38" s="8" t="s">
        <v>93</v>
      </c>
      <c r="C38" s="9" t="s">
        <v>94</v>
      </c>
      <c r="D38" s="17" t="s">
        <v>95</v>
      </c>
      <c r="E38" s="253"/>
      <c r="F38" s="53" t="s">
        <v>12</v>
      </c>
    </row>
    <row r="39" spans="1:7" ht="39">
      <c r="A39" s="10"/>
      <c r="B39" s="11"/>
      <c r="C39" s="255" t="s">
        <v>96</v>
      </c>
      <c r="D39" s="17" t="s">
        <v>95</v>
      </c>
      <c r="E39" s="256" t="s">
        <v>97</v>
      </c>
      <c r="F39" s="54"/>
      <c r="G39" s="44" t="s">
        <v>98</v>
      </c>
    </row>
    <row r="40" spans="1:7" ht="52">
      <c r="A40" s="10"/>
      <c r="B40" s="11"/>
      <c r="C40" s="255" t="s">
        <v>99</v>
      </c>
      <c r="D40" s="17" t="s">
        <v>100</v>
      </c>
      <c r="E40" s="252" t="s">
        <v>26</v>
      </c>
      <c r="F40" s="54"/>
    </row>
    <row r="41" spans="1:7" ht="156">
      <c r="A41" s="10"/>
      <c r="B41" s="11"/>
      <c r="C41" s="255" t="s">
        <v>101</v>
      </c>
      <c r="D41" s="17" t="s">
        <v>102</v>
      </c>
      <c r="E41" s="252" t="s">
        <v>26</v>
      </c>
      <c r="F41" s="54"/>
      <c r="G41" s="44"/>
    </row>
    <row r="42" spans="1:7" ht="234">
      <c r="A42" s="13"/>
      <c r="B42" s="14"/>
      <c r="C42" s="255" t="s">
        <v>103</v>
      </c>
      <c r="D42" s="17" t="s">
        <v>104</v>
      </c>
      <c r="E42" s="252" t="s">
        <v>26</v>
      </c>
      <c r="F42" s="54"/>
      <c r="G42" s="44"/>
    </row>
    <row r="43" spans="1:7" ht="26">
      <c r="A43" s="7">
        <v>7</v>
      </c>
      <c r="B43" s="8" t="s">
        <v>105</v>
      </c>
      <c r="C43" s="9" t="s">
        <v>106</v>
      </c>
      <c r="D43" s="17" t="s">
        <v>107</v>
      </c>
      <c r="E43" s="253" t="s">
        <v>26</v>
      </c>
      <c r="F43" s="53" t="s">
        <v>12</v>
      </c>
    </row>
    <row r="44" spans="1:7" ht="39">
      <c r="A44" s="10"/>
      <c r="B44" s="11"/>
      <c r="C44" s="12" t="s">
        <v>108</v>
      </c>
      <c r="D44" s="17" t="s">
        <v>109</v>
      </c>
      <c r="E44" s="59" t="s">
        <v>110</v>
      </c>
      <c r="F44" s="54"/>
      <c r="G44" s="60" t="s">
        <v>111</v>
      </c>
    </row>
    <row r="45" spans="1:7" ht="91">
      <c r="A45" s="10"/>
      <c r="B45" s="11"/>
      <c r="C45" s="12" t="s">
        <v>112</v>
      </c>
      <c r="D45" s="17" t="s">
        <v>113</v>
      </c>
      <c r="E45" s="59" t="s">
        <v>114</v>
      </c>
      <c r="F45" s="54"/>
      <c r="G45" s="60" t="s">
        <v>115</v>
      </c>
    </row>
    <row r="46" spans="1:7" ht="39">
      <c r="A46" s="10"/>
      <c r="B46" s="11"/>
      <c r="C46" s="12" t="s">
        <v>116</v>
      </c>
      <c r="D46" s="17" t="s">
        <v>117</v>
      </c>
      <c r="E46" s="50" t="s">
        <v>21</v>
      </c>
      <c r="F46" s="54"/>
    </row>
    <row r="47" spans="1:7" ht="26">
      <c r="A47" s="10"/>
      <c r="B47" s="11"/>
      <c r="C47" s="12" t="s">
        <v>118</v>
      </c>
      <c r="D47" s="17" t="s">
        <v>119</v>
      </c>
      <c r="E47" s="50" t="s">
        <v>21</v>
      </c>
      <c r="F47" s="54"/>
    </row>
    <row r="48" spans="1:7" ht="65">
      <c r="A48" s="10"/>
      <c r="B48" s="11"/>
      <c r="C48" s="12" t="s">
        <v>120</v>
      </c>
      <c r="D48" s="17" t="s">
        <v>121</v>
      </c>
      <c r="E48" s="61" t="s">
        <v>21</v>
      </c>
      <c r="F48" s="54"/>
      <c r="G48" s="257" t="s">
        <v>122</v>
      </c>
    </row>
    <row r="49" spans="1:7" ht="117">
      <c r="A49" s="10"/>
      <c r="B49" s="11"/>
      <c r="C49" s="12" t="s">
        <v>123</v>
      </c>
      <c r="D49" s="17" t="s">
        <v>124</v>
      </c>
      <c r="E49" s="61" t="s">
        <v>21</v>
      </c>
      <c r="F49" s="54"/>
      <c r="G49" s="56"/>
    </row>
    <row r="50" spans="1:7" ht="104">
      <c r="A50" s="20"/>
      <c r="B50" s="11"/>
      <c r="C50" s="12" t="s">
        <v>125</v>
      </c>
      <c r="D50" s="17" t="s">
        <v>126</v>
      </c>
      <c r="E50" s="252"/>
      <c r="F50" s="54"/>
    </row>
    <row r="51" spans="1:7" ht="13">
      <c r="A51" s="20"/>
      <c r="B51" s="11"/>
      <c r="C51" s="12" t="s">
        <v>127</v>
      </c>
      <c r="D51" s="17" t="s">
        <v>128</v>
      </c>
      <c r="E51" s="50" t="s">
        <v>21</v>
      </c>
      <c r="F51" s="54"/>
    </row>
    <row r="52" spans="1:7" ht="13">
      <c r="A52" s="20"/>
      <c r="B52" s="11"/>
      <c r="C52" s="12" t="s">
        <v>129</v>
      </c>
      <c r="D52" s="17" t="s">
        <v>130</v>
      </c>
      <c r="E52" s="50" t="s">
        <v>21</v>
      </c>
      <c r="F52" s="54"/>
      <c r="G52" s="43" t="s">
        <v>131</v>
      </c>
    </row>
    <row r="53" spans="1:7" ht="26">
      <c r="A53" s="23"/>
      <c r="B53" s="14"/>
      <c r="C53" s="12" t="s">
        <v>132</v>
      </c>
      <c r="D53" s="17" t="s">
        <v>133</v>
      </c>
      <c r="E53" s="50" t="s">
        <v>21</v>
      </c>
      <c r="F53" s="54"/>
    </row>
    <row r="54" spans="1:7" ht="123" customHeight="1">
      <c r="A54" s="15">
        <v>8</v>
      </c>
      <c r="B54" s="16" t="s">
        <v>134</v>
      </c>
      <c r="C54" s="9" t="s">
        <v>135</v>
      </c>
      <c r="D54" s="17" t="s">
        <v>136</v>
      </c>
      <c r="E54" s="253" t="s">
        <v>26</v>
      </c>
      <c r="F54" s="54"/>
    </row>
    <row r="55" spans="1:7" ht="130">
      <c r="A55" s="15">
        <v>9</v>
      </c>
      <c r="B55" s="16" t="s">
        <v>137</v>
      </c>
      <c r="C55" s="24" t="s">
        <v>138</v>
      </c>
      <c r="D55" s="17" t="s">
        <v>139</v>
      </c>
      <c r="E55" s="253" t="s">
        <v>26</v>
      </c>
      <c r="F55" s="53" t="s">
        <v>140</v>
      </c>
    </row>
    <row r="56" spans="1:7" ht="26">
      <c r="A56" s="25">
        <v>10</v>
      </c>
      <c r="B56" s="14" t="s">
        <v>141</v>
      </c>
      <c r="C56" s="12" t="s">
        <v>142</v>
      </c>
      <c r="D56" s="17" t="s">
        <v>143</v>
      </c>
      <c r="E56" s="253" t="s">
        <v>26</v>
      </c>
      <c r="F56" s="54"/>
    </row>
    <row r="57" spans="1:7" ht="104">
      <c r="A57" s="7">
        <v>11</v>
      </c>
      <c r="B57" s="8" t="s">
        <v>144</v>
      </c>
      <c r="C57" s="26" t="s">
        <v>145</v>
      </c>
      <c r="D57" s="27" t="s">
        <v>146</v>
      </c>
      <c r="E57" s="258" t="s">
        <v>147</v>
      </c>
      <c r="F57" s="54"/>
    </row>
    <row r="58" spans="1:7" ht="65">
      <c r="A58" s="20"/>
      <c r="B58" s="11"/>
      <c r="C58" s="28" t="s">
        <v>148</v>
      </c>
      <c r="D58" s="29"/>
      <c r="E58" s="259"/>
      <c r="F58" s="54"/>
    </row>
    <row r="59" spans="1:7" ht="39">
      <c r="A59" s="20"/>
      <c r="B59" s="11"/>
      <c r="C59" s="28" t="s">
        <v>149</v>
      </c>
      <c r="D59" s="29"/>
      <c r="E59" s="259"/>
      <c r="F59" s="54"/>
    </row>
    <row r="60" spans="1:7" ht="182">
      <c r="A60" s="23"/>
      <c r="B60" s="14"/>
      <c r="C60" s="12" t="s">
        <v>150</v>
      </c>
      <c r="D60" s="30"/>
      <c r="E60" s="252"/>
      <c r="F60" s="54"/>
    </row>
    <row r="61" spans="1:7" ht="78">
      <c r="A61" s="25">
        <v>12</v>
      </c>
      <c r="B61" s="31" t="s">
        <v>151</v>
      </c>
      <c r="C61" s="9" t="s">
        <v>152</v>
      </c>
      <c r="D61" s="17" t="s">
        <v>153</v>
      </c>
      <c r="E61" s="253" t="s">
        <v>26</v>
      </c>
      <c r="F61" s="53" t="s">
        <v>12</v>
      </c>
    </row>
    <row r="62" spans="1:7" ht="78">
      <c r="A62" s="15">
        <v>13</v>
      </c>
      <c r="B62" s="16" t="s">
        <v>154</v>
      </c>
      <c r="C62" s="9" t="s">
        <v>155</v>
      </c>
      <c r="D62" s="17" t="s">
        <v>156</v>
      </c>
      <c r="E62" s="253" t="s">
        <v>26</v>
      </c>
      <c r="F62" s="53" t="s">
        <v>157</v>
      </c>
      <c r="G62" s="44" t="s">
        <v>158</v>
      </c>
    </row>
    <row r="63" spans="1:7" ht="169">
      <c r="A63" s="7">
        <v>14</v>
      </c>
      <c r="B63" s="8" t="s">
        <v>159</v>
      </c>
      <c r="C63" s="26" t="s">
        <v>160</v>
      </c>
      <c r="D63" s="17" t="s">
        <v>161</v>
      </c>
      <c r="E63" s="260" t="s">
        <v>162</v>
      </c>
      <c r="F63" s="53" t="s">
        <v>83</v>
      </c>
    </row>
    <row r="64" spans="1:7" ht="52">
      <c r="A64" s="7">
        <v>15</v>
      </c>
      <c r="B64" s="16" t="s">
        <v>163</v>
      </c>
      <c r="C64" s="9" t="s">
        <v>164</v>
      </c>
      <c r="D64" s="17" t="s">
        <v>165</v>
      </c>
      <c r="E64" s="253"/>
      <c r="F64" s="53" t="s">
        <v>12</v>
      </c>
    </row>
    <row r="65" spans="1:9" ht="409.5">
      <c r="A65" s="13"/>
      <c r="B65" s="14" t="s">
        <v>166</v>
      </c>
      <c r="C65" s="12" t="s">
        <v>167</v>
      </c>
      <c r="D65" s="32" t="s">
        <v>168</v>
      </c>
      <c r="E65" s="252" t="s">
        <v>26</v>
      </c>
      <c r="F65" s="54"/>
    </row>
    <row r="66" spans="1:9" ht="409.5">
      <c r="A66" s="23"/>
      <c r="B66" s="14" t="s">
        <v>169</v>
      </c>
      <c r="C66" s="12" t="s">
        <v>170</v>
      </c>
      <c r="D66" s="33" t="s">
        <v>171</v>
      </c>
      <c r="E66" s="256" t="s">
        <v>172</v>
      </c>
      <c r="F66" s="54"/>
      <c r="G66" s="47" t="s">
        <v>173</v>
      </c>
      <c r="I66" s="60" t="s">
        <v>174</v>
      </c>
    </row>
    <row r="67" spans="1:9" ht="312">
      <c r="A67" s="22"/>
      <c r="B67" s="14" t="s">
        <v>175</v>
      </c>
      <c r="C67" s="12" t="s">
        <v>176</v>
      </c>
      <c r="D67" s="33" t="s">
        <v>171</v>
      </c>
      <c r="E67" s="256" t="s">
        <v>177</v>
      </c>
      <c r="F67" s="54"/>
      <c r="G67" s="44"/>
    </row>
    <row r="68" spans="1:9" ht="37.5">
      <c r="A68" s="22"/>
      <c r="B68" s="14" t="s">
        <v>178</v>
      </c>
      <c r="C68" s="12" t="s">
        <v>179</v>
      </c>
      <c r="D68" s="33" t="s">
        <v>180</v>
      </c>
      <c r="E68" s="252" t="s">
        <v>26</v>
      </c>
      <c r="F68" s="54"/>
    </row>
    <row r="69" spans="1:9" ht="65">
      <c r="A69" s="23"/>
      <c r="B69" s="14" t="s">
        <v>181</v>
      </c>
      <c r="C69" s="12" t="s">
        <v>182</v>
      </c>
      <c r="D69" s="33" t="s">
        <v>183</v>
      </c>
      <c r="E69" s="252" t="s">
        <v>26</v>
      </c>
      <c r="F69" s="54"/>
    </row>
    <row r="70" spans="1:9" ht="37.5">
      <c r="A70" s="376" t="s">
        <v>184</v>
      </c>
      <c r="B70" s="377"/>
      <c r="C70" s="378"/>
      <c r="D70" s="33" t="str">
        <f>D4</f>
        <v>Submitted:
DOTr_DRP_20230510_1_ DOTr and CAAP Re-endorsement</v>
      </c>
      <c r="E70" s="52"/>
      <c r="F70" s="54"/>
    </row>
    <row r="71" spans="1:9" ht="65.25" customHeight="1">
      <c r="A71" s="376" t="s">
        <v>185</v>
      </c>
      <c r="B71" s="377"/>
      <c r="C71" s="378"/>
      <c r="D71" s="33" t="str">
        <f>D69</f>
        <v>Submitted:
DOTr_DRP_20230510_15_USP AF5</v>
      </c>
      <c r="E71" s="252" t="s">
        <v>26</v>
      </c>
      <c r="F71" s="55" t="s">
        <v>186</v>
      </c>
      <c r="G71" s="44" t="s">
        <v>187</v>
      </c>
    </row>
    <row r="72" spans="1:9" ht="137.5">
      <c r="A72" s="376" t="s">
        <v>188</v>
      </c>
      <c r="B72" s="377"/>
      <c r="C72" s="378"/>
      <c r="D72" s="33" t="s">
        <v>189</v>
      </c>
      <c r="E72" s="62" t="s">
        <v>190</v>
      </c>
      <c r="F72" s="53" t="s">
        <v>191</v>
      </c>
      <c r="G72" s="48" t="s">
        <v>192</v>
      </c>
    </row>
    <row r="73" spans="1:9" ht="13">
      <c r="D73" s="34"/>
    </row>
    <row r="74" spans="1:9" ht="13">
      <c r="D74" s="34"/>
    </row>
    <row r="75" spans="1:9" ht="13">
      <c r="D75" s="34"/>
    </row>
    <row r="76" spans="1:9" ht="13">
      <c r="D76" s="34"/>
    </row>
    <row r="77" spans="1:9" ht="13">
      <c r="D77" s="34"/>
    </row>
    <row r="78" spans="1:9" ht="13">
      <c r="D78" s="34"/>
    </row>
    <row r="79" spans="1:9" ht="13">
      <c r="D79" s="34"/>
    </row>
    <row r="80" spans="1:9" ht="13">
      <c r="D80" s="34"/>
    </row>
    <row r="81" spans="4:4" ht="13">
      <c r="D81" s="34"/>
    </row>
    <row r="82" spans="4:4" ht="13">
      <c r="D82" s="34"/>
    </row>
    <row r="83" spans="4:4" ht="13">
      <c r="D83" s="34"/>
    </row>
    <row r="84" spans="4:4" ht="13">
      <c r="D84" s="34"/>
    </row>
    <row r="85" spans="4:4" ht="13">
      <c r="D85" s="34"/>
    </row>
    <row r="86" spans="4:4" ht="13">
      <c r="D86" s="34"/>
    </row>
    <row r="87" spans="4:4" ht="13">
      <c r="D87" s="34"/>
    </row>
    <row r="88" spans="4:4" ht="13">
      <c r="D88" s="34"/>
    </row>
    <row r="89" spans="4:4" ht="13">
      <c r="D89" s="34"/>
    </row>
    <row r="90" spans="4:4" ht="13">
      <c r="D90" s="34"/>
    </row>
    <row r="91" spans="4:4" ht="13">
      <c r="D91" s="34"/>
    </row>
    <row r="92" spans="4:4" ht="13">
      <c r="D92" s="34"/>
    </row>
    <row r="93" spans="4:4" ht="13">
      <c r="D93" s="34"/>
    </row>
    <row r="94" spans="4:4" ht="13">
      <c r="D94" s="34"/>
    </row>
    <row r="95" spans="4:4" ht="13">
      <c r="D95" s="34"/>
    </row>
    <row r="96" spans="4:4" ht="13">
      <c r="D96" s="34"/>
    </row>
    <row r="97" spans="4:4" ht="13">
      <c r="D97" s="34"/>
    </row>
    <row r="98" spans="4:4" ht="13">
      <c r="D98" s="34"/>
    </row>
    <row r="99" spans="4:4" ht="13">
      <c r="D99" s="34"/>
    </row>
    <row r="100" spans="4:4" ht="13">
      <c r="D100" s="34"/>
    </row>
    <row r="101" spans="4:4" ht="13">
      <c r="D101" s="34"/>
    </row>
    <row r="102" spans="4:4" ht="13">
      <c r="D102" s="34"/>
    </row>
    <row r="103" spans="4:4" ht="13">
      <c r="D103" s="34"/>
    </row>
    <row r="104" spans="4:4" ht="13">
      <c r="D104" s="34"/>
    </row>
    <row r="105" spans="4:4" ht="13">
      <c r="D105" s="34"/>
    </row>
    <row r="106" spans="4:4" ht="13">
      <c r="D106" s="34"/>
    </row>
    <row r="107" spans="4:4" ht="13">
      <c r="D107" s="34"/>
    </row>
    <row r="108" spans="4:4" ht="13">
      <c r="D108" s="34"/>
    </row>
    <row r="109" spans="4:4" ht="13">
      <c r="D109" s="34"/>
    </row>
    <row r="110" spans="4:4" ht="13">
      <c r="D110" s="34"/>
    </row>
    <row r="111" spans="4:4" ht="13">
      <c r="D111" s="34"/>
    </row>
    <row r="112" spans="4:4" ht="13">
      <c r="D112" s="34"/>
    </row>
    <row r="113" spans="4:4" ht="13">
      <c r="D113" s="34"/>
    </row>
    <row r="114" spans="4:4" ht="13">
      <c r="D114" s="34"/>
    </row>
    <row r="115" spans="4:4" ht="13">
      <c r="D115" s="34"/>
    </row>
    <row r="116" spans="4:4" ht="13">
      <c r="D116" s="34"/>
    </row>
    <row r="117" spans="4:4" ht="13">
      <c r="D117" s="34"/>
    </row>
    <row r="118" spans="4:4" ht="13">
      <c r="D118" s="34"/>
    </row>
    <row r="119" spans="4:4" ht="13">
      <c r="D119" s="34"/>
    </row>
    <row r="120" spans="4:4" ht="13">
      <c r="D120" s="34"/>
    </row>
    <row r="121" spans="4:4" ht="13">
      <c r="D121" s="34"/>
    </row>
    <row r="122" spans="4:4" ht="13">
      <c r="D122" s="34"/>
    </row>
    <row r="123" spans="4:4" ht="13">
      <c r="D123" s="34"/>
    </row>
    <row r="124" spans="4:4" ht="13">
      <c r="D124" s="34"/>
    </row>
    <row r="125" spans="4:4" ht="13">
      <c r="D125" s="34"/>
    </row>
    <row r="126" spans="4:4" ht="13">
      <c r="D126" s="34"/>
    </row>
    <row r="127" spans="4:4" ht="13">
      <c r="D127" s="34"/>
    </row>
    <row r="128" spans="4:4" ht="13">
      <c r="D128" s="34"/>
    </row>
    <row r="129" spans="4:4" ht="13">
      <c r="D129" s="34"/>
    </row>
    <row r="130" spans="4:4" ht="13">
      <c r="D130" s="34"/>
    </row>
    <row r="131" spans="4:4" ht="13">
      <c r="D131" s="34"/>
    </row>
    <row r="132" spans="4:4" ht="13">
      <c r="D132" s="34"/>
    </row>
    <row r="133" spans="4:4" ht="13">
      <c r="D133" s="34"/>
    </row>
    <row r="134" spans="4:4" ht="13">
      <c r="D134" s="34"/>
    </row>
    <row r="135" spans="4:4" ht="13">
      <c r="D135" s="34"/>
    </row>
    <row r="136" spans="4:4" ht="13">
      <c r="D136" s="34"/>
    </row>
    <row r="137" spans="4:4" ht="13">
      <c r="D137" s="34"/>
    </row>
    <row r="138" spans="4:4" ht="13">
      <c r="D138" s="34"/>
    </row>
    <row r="139" spans="4:4" ht="13">
      <c r="D139" s="34"/>
    </row>
    <row r="140" spans="4:4" ht="13">
      <c r="D140" s="34"/>
    </row>
    <row r="141" spans="4:4" ht="13">
      <c r="D141" s="34"/>
    </row>
    <row r="142" spans="4:4" ht="13">
      <c r="D142" s="34"/>
    </row>
    <row r="143" spans="4:4" ht="13">
      <c r="D143" s="34"/>
    </row>
    <row r="144" spans="4:4" ht="13">
      <c r="D144" s="34"/>
    </row>
    <row r="145" spans="4:4" ht="13">
      <c r="D145" s="34"/>
    </row>
    <row r="146" spans="4:4" ht="13">
      <c r="D146" s="34"/>
    </row>
    <row r="147" spans="4:4" ht="13">
      <c r="D147" s="34"/>
    </row>
    <row r="148" spans="4:4" ht="13">
      <c r="D148" s="34"/>
    </row>
    <row r="149" spans="4:4" ht="13">
      <c r="D149" s="34"/>
    </row>
    <row r="150" spans="4:4" ht="13">
      <c r="D150" s="34"/>
    </row>
    <row r="151" spans="4:4" ht="13">
      <c r="D151" s="34"/>
    </row>
    <row r="152" spans="4:4" ht="13">
      <c r="D152" s="34"/>
    </row>
    <row r="153" spans="4:4" ht="13">
      <c r="D153" s="34"/>
    </row>
    <row r="154" spans="4:4" ht="13">
      <c r="D154" s="34"/>
    </row>
    <row r="155" spans="4:4" ht="13">
      <c r="D155" s="34"/>
    </row>
    <row r="156" spans="4:4" ht="13">
      <c r="D156" s="34"/>
    </row>
    <row r="157" spans="4:4" ht="13">
      <c r="D157" s="34"/>
    </row>
    <row r="158" spans="4:4" ht="13">
      <c r="D158" s="34"/>
    </row>
    <row r="159" spans="4:4" ht="13">
      <c r="D159" s="34"/>
    </row>
    <row r="160" spans="4:4" ht="13">
      <c r="D160" s="34"/>
    </row>
    <row r="161" spans="4:4" ht="13">
      <c r="D161" s="34"/>
    </row>
    <row r="162" spans="4:4" ht="13">
      <c r="D162" s="34"/>
    </row>
    <row r="163" spans="4:4" ht="13">
      <c r="D163" s="34"/>
    </row>
    <row r="164" spans="4:4" ht="13">
      <c r="D164" s="34"/>
    </row>
    <row r="165" spans="4:4" ht="13">
      <c r="D165" s="34"/>
    </row>
    <row r="166" spans="4:4" ht="13">
      <c r="D166" s="34"/>
    </row>
    <row r="167" spans="4:4" ht="13">
      <c r="D167" s="34"/>
    </row>
    <row r="168" spans="4:4" ht="13">
      <c r="D168" s="34"/>
    </row>
    <row r="169" spans="4:4" ht="13">
      <c r="D169" s="34"/>
    </row>
    <row r="170" spans="4:4" ht="13">
      <c r="D170" s="34"/>
    </row>
    <row r="171" spans="4:4" ht="13">
      <c r="D171" s="34"/>
    </row>
    <row r="172" spans="4:4" ht="13">
      <c r="D172" s="34"/>
    </row>
    <row r="173" spans="4:4" ht="13">
      <c r="D173" s="34"/>
    </row>
    <row r="174" spans="4:4" ht="13">
      <c r="D174" s="34"/>
    </row>
    <row r="175" spans="4:4" ht="13">
      <c r="D175" s="34"/>
    </row>
    <row r="176" spans="4:4" ht="13">
      <c r="D176" s="34"/>
    </row>
    <row r="177" spans="4:4" ht="13">
      <c r="D177" s="34"/>
    </row>
    <row r="178" spans="4:4" ht="13">
      <c r="D178" s="34"/>
    </row>
    <row r="179" spans="4:4" ht="13">
      <c r="D179" s="34"/>
    </row>
    <row r="180" spans="4:4" ht="13">
      <c r="D180" s="34"/>
    </row>
    <row r="181" spans="4:4" ht="13">
      <c r="D181" s="34"/>
    </row>
    <row r="182" spans="4:4" ht="13">
      <c r="D182" s="34"/>
    </row>
    <row r="183" spans="4:4" ht="13">
      <c r="D183" s="34"/>
    </row>
    <row r="184" spans="4:4" ht="13">
      <c r="D184" s="34"/>
    </row>
    <row r="185" spans="4:4" ht="13">
      <c r="D185" s="34"/>
    </row>
    <row r="186" spans="4:4" ht="13">
      <c r="D186" s="34"/>
    </row>
    <row r="187" spans="4:4" ht="13">
      <c r="D187" s="34"/>
    </row>
    <row r="188" spans="4:4" ht="13">
      <c r="D188" s="34"/>
    </row>
    <row r="189" spans="4:4" ht="13">
      <c r="D189" s="34"/>
    </row>
    <row r="190" spans="4:4" ht="13">
      <c r="D190" s="34"/>
    </row>
    <row r="191" spans="4:4" ht="13">
      <c r="D191" s="34"/>
    </row>
    <row r="192" spans="4:4" ht="13">
      <c r="D192" s="34"/>
    </row>
    <row r="193" spans="4:4" ht="13">
      <c r="D193" s="34"/>
    </row>
    <row r="194" spans="4:4" ht="13">
      <c r="D194" s="34"/>
    </row>
    <row r="195" spans="4:4" ht="13">
      <c r="D195" s="34"/>
    </row>
    <row r="196" spans="4:4" ht="13">
      <c r="D196" s="34"/>
    </row>
    <row r="197" spans="4:4" ht="13">
      <c r="D197" s="34"/>
    </row>
    <row r="198" spans="4:4" ht="13">
      <c r="D198" s="34"/>
    </row>
    <row r="199" spans="4:4" ht="13">
      <c r="D199" s="34"/>
    </row>
    <row r="200" spans="4:4" ht="13">
      <c r="D200" s="34"/>
    </row>
    <row r="201" spans="4:4" ht="13">
      <c r="D201" s="34"/>
    </row>
    <row r="202" spans="4:4" ht="13">
      <c r="D202" s="34"/>
    </row>
    <row r="203" spans="4:4" ht="13">
      <c r="D203" s="34"/>
    </row>
    <row r="204" spans="4:4" ht="13">
      <c r="D204" s="34"/>
    </row>
    <row r="205" spans="4:4" ht="13">
      <c r="D205" s="34"/>
    </row>
    <row r="206" spans="4:4" ht="13">
      <c r="D206" s="34"/>
    </row>
    <row r="207" spans="4:4" ht="13">
      <c r="D207" s="34"/>
    </row>
    <row r="208" spans="4:4" ht="13">
      <c r="D208" s="34"/>
    </row>
    <row r="209" spans="4:4" ht="13">
      <c r="D209" s="34"/>
    </row>
    <row r="210" spans="4:4" ht="13">
      <c r="D210" s="34"/>
    </row>
    <row r="211" spans="4:4" ht="13">
      <c r="D211" s="34"/>
    </row>
    <row r="212" spans="4:4" ht="13">
      <c r="D212" s="34"/>
    </row>
    <row r="213" spans="4:4" ht="13">
      <c r="D213" s="34"/>
    </row>
    <row r="214" spans="4:4" ht="13">
      <c r="D214" s="34"/>
    </row>
    <row r="215" spans="4:4" ht="13">
      <c r="D215" s="34"/>
    </row>
    <row r="216" spans="4:4" ht="13">
      <c r="D216" s="34"/>
    </row>
    <row r="217" spans="4:4" ht="13">
      <c r="D217" s="34"/>
    </row>
    <row r="218" spans="4:4" ht="13">
      <c r="D218" s="34"/>
    </row>
    <row r="219" spans="4:4" ht="13">
      <c r="D219" s="34"/>
    </row>
    <row r="220" spans="4:4" ht="13">
      <c r="D220" s="34"/>
    </row>
    <row r="221" spans="4:4" ht="13">
      <c r="D221" s="34"/>
    </row>
    <row r="222" spans="4:4" ht="13">
      <c r="D222" s="34"/>
    </row>
    <row r="223" spans="4:4" ht="13">
      <c r="D223" s="34"/>
    </row>
    <row r="224" spans="4:4" ht="13">
      <c r="D224" s="34"/>
    </row>
    <row r="225" spans="4:4" ht="13">
      <c r="D225" s="34"/>
    </row>
    <row r="226" spans="4:4" ht="13">
      <c r="D226" s="34"/>
    </row>
    <row r="227" spans="4:4" ht="13">
      <c r="D227" s="34"/>
    </row>
    <row r="228" spans="4:4" ht="13">
      <c r="D228" s="34"/>
    </row>
    <row r="229" spans="4:4" ht="13">
      <c r="D229" s="34"/>
    </row>
    <row r="230" spans="4:4" ht="13">
      <c r="D230" s="34"/>
    </row>
    <row r="231" spans="4:4" ht="13">
      <c r="D231" s="34"/>
    </row>
    <row r="232" spans="4:4" ht="13">
      <c r="D232" s="34"/>
    </row>
    <row r="233" spans="4:4" ht="13">
      <c r="D233" s="34"/>
    </row>
    <row r="234" spans="4:4" ht="13">
      <c r="D234" s="34"/>
    </row>
    <row r="235" spans="4:4" ht="13">
      <c r="D235" s="34"/>
    </row>
    <row r="236" spans="4:4" ht="13">
      <c r="D236" s="34"/>
    </row>
    <row r="237" spans="4:4" ht="13">
      <c r="D237" s="34"/>
    </row>
    <row r="238" spans="4:4" ht="13">
      <c r="D238" s="34"/>
    </row>
    <row r="239" spans="4:4" ht="13">
      <c r="D239" s="34"/>
    </row>
    <row r="240" spans="4:4" ht="13">
      <c r="D240" s="34"/>
    </row>
    <row r="241" spans="4:4" ht="13">
      <c r="D241" s="34"/>
    </row>
    <row r="242" spans="4:4" ht="13">
      <c r="D242" s="34"/>
    </row>
    <row r="243" spans="4:4" ht="13">
      <c r="D243" s="34"/>
    </row>
    <row r="244" spans="4:4" ht="13">
      <c r="D244" s="34"/>
    </row>
    <row r="245" spans="4:4" ht="13">
      <c r="D245" s="34"/>
    </row>
    <row r="246" spans="4:4" ht="13">
      <c r="D246" s="34"/>
    </row>
    <row r="247" spans="4:4" ht="13">
      <c r="D247" s="34"/>
    </row>
    <row r="248" spans="4:4" ht="13">
      <c r="D248" s="34"/>
    </row>
    <row r="249" spans="4:4" ht="13">
      <c r="D249" s="34"/>
    </row>
    <row r="250" spans="4:4" ht="13">
      <c r="D250" s="34"/>
    </row>
    <row r="251" spans="4:4" ht="13">
      <c r="D251" s="34"/>
    </row>
    <row r="252" spans="4:4" ht="13">
      <c r="D252" s="34"/>
    </row>
    <row r="253" spans="4:4" ht="13">
      <c r="D253" s="34"/>
    </row>
    <row r="254" spans="4:4" ht="13">
      <c r="D254" s="34"/>
    </row>
    <row r="255" spans="4:4" ht="13">
      <c r="D255" s="34"/>
    </row>
    <row r="256" spans="4:4" ht="13">
      <c r="D256" s="34"/>
    </row>
    <row r="257" spans="4:4" ht="13">
      <c r="D257" s="34"/>
    </row>
    <row r="258" spans="4:4" ht="13">
      <c r="D258" s="34"/>
    </row>
    <row r="259" spans="4:4" ht="13">
      <c r="D259" s="34"/>
    </row>
    <row r="260" spans="4:4" ht="13">
      <c r="D260" s="34"/>
    </row>
    <row r="261" spans="4:4" ht="13">
      <c r="D261" s="34"/>
    </row>
    <row r="262" spans="4:4" ht="13">
      <c r="D262" s="34"/>
    </row>
    <row r="263" spans="4:4" ht="13">
      <c r="D263" s="34"/>
    </row>
    <row r="264" spans="4:4" ht="13">
      <c r="D264" s="34"/>
    </row>
    <row r="265" spans="4:4" ht="13">
      <c r="D265" s="34"/>
    </row>
    <row r="266" spans="4:4" ht="13">
      <c r="D266" s="34"/>
    </row>
    <row r="267" spans="4:4" ht="13">
      <c r="D267" s="34"/>
    </row>
    <row r="268" spans="4:4" ht="13">
      <c r="D268" s="34"/>
    </row>
    <row r="269" spans="4:4" ht="13">
      <c r="D269" s="34"/>
    </row>
    <row r="270" spans="4:4" ht="13">
      <c r="D270" s="34"/>
    </row>
    <row r="271" spans="4:4" ht="13">
      <c r="D271" s="34"/>
    </row>
    <row r="272" spans="4:4" ht="13">
      <c r="D272" s="34"/>
    </row>
    <row r="273" spans="4:4" ht="13">
      <c r="D273" s="34"/>
    </row>
    <row r="274" spans="4:4" ht="13">
      <c r="D274" s="34"/>
    </row>
    <row r="275" spans="4:4" ht="13">
      <c r="D275" s="34"/>
    </row>
    <row r="276" spans="4:4" ht="13">
      <c r="D276" s="34"/>
    </row>
    <row r="277" spans="4:4" ht="13">
      <c r="D277" s="34"/>
    </row>
    <row r="278" spans="4:4" ht="13">
      <c r="D278" s="34"/>
    </row>
    <row r="279" spans="4:4" ht="13">
      <c r="D279" s="34"/>
    </row>
    <row r="280" spans="4:4" ht="13">
      <c r="D280" s="34"/>
    </row>
    <row r="281" spans="4:4" ht="13">
      <c r="D281" s="34"/>
    </row>
    <row r="282" spans="4:4" ht="13">
      <c r="D282" s="34"/>
    </row>
    <row r="283" spans="4:4" ht="13">
      <c r="D283" s="34"/>
    </row>
    <row r="284" spans="4:4" ht="13">
      <c r="D284" s="34"/>
    </row>
    <row r="285" spans="4:4" ht="13">
      <c r="D285" s="34"/>
    </row>
    <row r="286" spans="4:4" ht="13">
      <c r="D286" s="34"/>
    </row>
    <row r="287" spans="4:4" ht="13">
      <c r="D287" s="34"/>
    </row>
    <row r="288" spans="4:4" ht="13">
      <c r="D288" s="34"/>
    </row>
    <row r="289" spans="4:4" ht="13">
      <c r="D289" s="34"/>
    </row>
    <row r="290" spans="4:4" ht="13">
      <c r="D290" s="34"/>
    </row>
    <row r="291" spans="4:4" ht="13">
      <c r="D291" s="34"/>
    </row>
    <row r="292" spans="4:4" ht="13">
      <c r="D292" s="34"/>
    </row>
    <row r="293" spans="4:4" ht="13">
      <c r="D293" s="34"/>
    </row>
    <row r="294" spans="4:4" ht="13">
      <c r="D294" s="34"/>
    </row>
    <row r="295" spans="4:4" ht="13">
      <c r="D295" s="34"/>
    </row>
    <row r="296" spans="4:4" ht="13">
      <c r="D296" s="34"/>
    </row>
    <row r="297" spans="4:4" ht="13">
      <c r="D297" s="34"/>
    </row>
    <row r="298" spans="4:4" ht="13">
      <c r="D298" s="34"/>
    </row>
    <row r="299" spans="4:4" ht="13">
      <c r="D299" s="34"/>
    </row>
    <row r="300" spans="4:4" ht="13">
      <c r="D300" s="34"/>
    </row>
    <row r="301" spans="4:4" ht="13">
      <c r="D301" s="34"/>
    </row>
    <row r="302" spans="4:4" ht="13">
      <c r="D302" s="34"/>
    </row>
    <row r="303" spans="4:4" ht="13">
      <c r="D303" s="34"/>
    </row>
    <row r="304" spans="4:4" ht="13">
      <c r="D304" s="34"/>
    </row>
    <row r="305" spans="4:4" ht="13">
      <c r="D305" s="34"/>
    </row>
    <row r="306" spans="4:4" ht="13">
      <c r="D306" s="34"/>
    </row>
    <row r="307" spans="4:4" ht="13">
      <c r="D307" s="34"/>
    </row>
    <row r="308" spans="4:4" ht="13">
      <c r="D308" s="34"/>
    </row>
    <row r="309" spans="4:4" ht="13">
      <c r="D309" s="34"/>
    </row>
    <row r="310" spans="4:4" ht="13">
      <c r="D310" s="34"/>
    </row>
    <row r="311" spans="4:4" ht="13">
      <c r="D311" s="34"/>
    </row>
    <row r="312" spans="4:4" ht="13">
      <c r="D312" s="34"/>
    </row>
    <row r="313" spans="4:4" ht="13">
      <c r="D313" s="34"/>
    </row>
    <row r="314" spans="4:4" ht="13">
      <c r="D314" s="34"/>
    </row>
    <row r="315" spans="4:4" ht="13">
      <c r="D315" s="34"/>
    </row>
    <row r="316" spans="4:4" ht="13">
      <c r="D316" s="34"/>
    </row>
    <row r="317" spans="4:4" ht="13">
      <c r="D317" s="34"/>
    </row>
    <row r="318" spans="4:4" ht="13">
      <c r="D318" s="34"/>
    </row>
    <row r="319" spans="4:4" ht="13">
      <c r="D319" s="34"/>
    </row>
    <row r="320" spans="4:4" ht="13">
      <c r="D320" s="34"/>
    </row>
    <row r="321" spans="4:4" ht="13">
      <c r="D321" s="34"/>
    </row>
    <row r="322" spans="4:4" ht="13">
      <c r="D322" s="34"/>
    </row>
    <row r="323" spans="4:4" ht="13">
      <c r="D323" s="34"/>
    </row>
    <row r="324" spans="4:4" ht="13">
      <c r="D324" s="34"/>
    </row>
    <row r="325" spans="4:4" ht="13">
      <c r="D325" s="34"/>
    </row>
    <row r="326" spans="4:4" ht="13">
      <c r="D326" s="34"/>
    </row>
    <row r="327" spans="4:4" ht="13">
      <c r="D327" s="34"/>
    </row>
    <row r="328" spans="4:4" ht="13">
      <c r="D328" s="34"/>
    </row>
    <row r="329" spans="4:4" ht="13">
      <c r="D329" s="34"/>
    </row>
    <row r="330" spans="4:4" ht="13">
      <c r="D330" s="34"/>
    </row>
    <row r="331" spans="4:4" ht="13">
      <c r="D331" s="34"/>
    </row>
    <row r="332" spans="4:4" ht="13">
      <c r="D332" s="34"/>
    </row>
    <row r="333" spans="4:4" ht="13">
      <c r="D333" s="34"/>
    </row>
    <row r="334" spans="4:4" ht="13">
      <c r="D334" s="34"/>
    </row>
    <row r="335" spans="4:4" ht="13">
      <c r="D335" s="34"/>
    </row>
    <row r="336" spans="4:4" ht="13">
      <c r="D336" s="34"/>
    </row>
    <row r="337" spans="4:4" ht="13">
      <c r="D337" s="34"/>
    </row>
    <row r="338" spans="4:4" ht="13">
      <c r="D338" s="34"/>
    </row>
    <row r="339" spans="4:4" ht="13">
      <c r="D339" s="34"/>
    </row>
    <row r="340" spans="4:4" ht="13">
      <c r="D340" s="34"/>
    </row>
    <row r="341" spans="4:4" ht="13">
      <c r="D341" s="34"/>
    </row>
    <row r="342" spans="4:4" ht="13">
      <c r="D342" s="34"/>
    </row>
    <row r="343" spans="4:4" ht="13">
      <c r="D343" s="34"/>
    </row>
    <row r="344" spans="4:4" ht="13">
      <c r="D344" s="34"/>
    </row>
    <row r="345" spans="4:4" ht="13">
      <c r="D345" s="34"/>
    </row>
    <row r="346" spans="4:4" ht="13">
      <c r="D346" s="34"/>
    </row>
    <row r="347" spans="4:4" ht="13">
      <c r="D347" s="34"/>
    </row>
    <row r="348" spans="4:4" ht="13">
      <c r="D348" s="34"/>
    </row>
    <row r="349" spans="4:4" ht="13">
      <c r="D349" s="34"/>
    </row>
    <row r="350" spans="4:4" ht="13">
      <c r="D350" s="34"/>
    </row>
    <row r="351" spans="4:4" ht="13">
      <c r="D351" s="34"/>
    </row>
    <row r="352" spans="4:4" ht="13">
      <c r="D352" s="34"/>
    </row>
    <row r="353" spans="4:4" ht="13">
      <c r="D353" s="34"/>
    </row>
    <row r="354" spans="4:4" ht="13">
      <c r="D354" s="34"/>
    </row>
    <row r="355" spans="4:4" ht="13">
      <c r="D355" s="34"/>
    </row>
    <row r="356" spans="4:4" ht="13">
      <c r="D356" s="34"/>
    </row>
    <row r="357" spans="4:4" ht="13">
      <c r="D357" s="34"/>
    </row>
    <row r="358" spans="4:4" ht="13">
      <c r="D358" s="34"/>
    </row>
    <row r="359" spans="4:4" ht="13">
      <c r="D359" s="34"/>
    </row>
    <row r="360" spans="4:4" ht="13">
      <c r="D360" s="34"/>
    </row>
    <row r="361" spans="4:4" ht="13">
      <c r="D361" s="34"/>
    </row>
    <row r="362" spans="4:4" ht="13">
      <c r="D362" s="34"/>
    </row>
    <row r="363" spans="4:4" ht="13">
      <c r="D363" s="34"/>
    </row>
    <row r="364" spans="4:4" ht="13">
      <c r="D364" s="34"/>
    </row>
    <row r="365" spans="4:4" ht="13">
      <c r="D365" s="34"/>
    </row>
    <row r="366" spans="4:4" ht="13">
      <c r="D366" s="34"/>
    </row>
    <row r="367" spans="4:4" ht="13">
      <c r="D367" s="34"/>
    </row>
    <row r="368" spans="4:4" ht="13">
      <c r="D368" s="34"/>
    </row>
    <row r="369" spans="4:4" ht="13">
      <c r="D369" s="34"/>
    </row>
    <row r="370" spans="4:4" ht="13">
      <c r="D370" s="34"/>
    </row>
    <row r="371" spans="4:4" ht="13">
      <c r="D371" s="34"/>
    </row>
    <row r="372" spans="4:4" ht="13">
      <c r="D372" s="34"/>
    </row>
    <row r="373" spans="4:4" ht="13">
      <c r="D373" s="34"/>
    </row>
    <row r="374" spans="4:4" ht="13">
      <c r="D374" s="34"/>
    </row>
    <row r="375" spans="4:4" ht="13">
      <c r="D375" s="34"/>
    </row>
    <row r="376" spans="4:4" ht="13">
      <c r="D376" s="34"/>
    </row>
    <row r="377" spans="4:4" ht="13">
      <c r="D377" s="34"/>
    </row>
    <row r="378" spans="4:4" ht="13">
      <c r="D378" s="34"/>
    </row>
    <row r="379" spans="4:4" ht="13">
      <c r="D379" s="34"/>
    </row>
    <row r="380" spans="4:4" ht="13">
      <c r="D380" s="34"/>
    </row>
    <row r="381" spans="4:4" ht="13">
      <c r="D381" s="34"/>
    </row>
    <row r="382" spans="4:4" ht="13">
      <c r="D382" s="34"/>
    </row>
    <row r="383" spans="4:4" ht="13">
      <c r="D383" s="34"/>
    </row>
    <row r="384" spans="4:4" ht="13">
      <c r="D384" s="34"/>
    </row>
    <row r="385" spans="4:4" ht="13">
      <c r="D385" s="34"/>
    </row>
    <row r="386" spans="4:4" ht="13">
      <c r="D386" s="34"/>
    </row>
    <row r="387" spans="4:4" ht="13">
      <c r="D387" s="34"/>
    </row>
    <row r="388" spans="4:4" ht="13">
      <c r="D388" s="34"/>
    </row>
    <row r="389" spans="4:4" ht="13">
      <c r="D389" s="34"/>
    </row>
    <row r="390" spans="4:4" ht="13">
      <c r="D390" s="34"/>
    </row>
    <row r="391" spans="4:4" ht="13">
      <c r="D391" s="34"/>
    </row>
    <row r="392" spans="4:4" ht="13">
      <c r="D392" s="34"/>
    </row>
    <row r="393" spans="4:4" ht="13">
      <c r="D393" s="34"/>
    </row>
    <row r="394" spans="4:4" ht="13">
      <c r="D394" s="34"/>
    </row>
    <row r="395" spans="4:4" ht="13">
      <c r="D395" s="34"/>
    </row>
    <row r="396" spans="4:4" ht="13">
      <c r="D396" s="34"/>
    </row>
    <row r="397" spans="4:4" ht="13">
      <c r="D397" s="34"/>
    </row>
    <row r="398" spans="4:4" ht="13">
      <c r="D398" s="34"/>
    </row>
    <row r="399" spans="4:4" ht="13">
      <c r="D399" s="34"/>
    </row>
    <row r="400" spans="4:4" ht="13">
      <c r="D400" s="34"/>
    </row>
    <row r="401" spans="4:4" ht="13">
      <c r="D401" s="34"/>
    </row>
    <row r="402" spans="4:4" ht="13">
      <c r="D402" s="34"/>
    </row>
    <row r="403" spans="4:4" ht="13">
      <c r="D403" s="34"/>
    </row>
    <row r="404" spans="4:4" ht="13">
      <c r="D404" s="34"/>
    </row>
    <row r="405" spans="4:4" ht="13">
      <c r="D405" s="34"/>
    </row>
    <row r="406" spans="4:4" ht="13">
      <c r="D406" s="34"/>
    </row>
    <row r="407" spans="4:4" ht="13">
      <c r="D407" s="34"/>
    </row>
    <row r="408" spans="4:4" ht="13">
      <c r="D408" s="34"/>
    </row>
    <row r="409" spans="4:4" ht="13">
      <c r="D409" s="34"/>
    </row>
    <row r="410" spans="4:4" ht="13">
      <c r="D410" s="34"/>
    </row>
    <row r="411" spans="4:4" ht="13">
      <c r="D411" s="34"/>
    </row>
    <row r="412" spans="4:4" ht="13">
      <c r="D412" s="34"/>
    </row>
    <row r="413" spans="4:4" ht="13">
      <c r="D413" s="34"/>
    </row>
    <row r="414" spans="4:4" ht="13">
      <c r="D414" s="34"/>
    </row>
    <row r="415" spans="4:4" ht="13">
      <c r="D415" s="34"/>
    </row>
    <row r="416" spans="4:4" ht="13">
      <c r="D416" s="34"/>
    </row>
    <row r="417" spans="4:4" ht="13">
      <c r="D417" s="34"/>
    </row>
    <row r="418" spans="4:4" ht="13">
      <c r="D418" s="34"/>
    </row>
    <row r="419" spans="4:4" ht="13">
      <c r="D419" s="34"/>
    </row>
    <row r="420" spans="4:4" ht="13">
      <c r="D420" s="34"/>
    </row>
    <row r="421" spans="4:4" ht="13">
      <c r="D421" s="34"/>
    </row>
    <row r="422" spans="4:4" ht="13">
      <c r="D422" s="34"/>
    </row>
    <row r="423" spans="4:4" ht="13">
      <c r="D423" s="34"/>
    </row>
    <row r="424" spans="4:4" ht="13">
      <c r="D424" s="34"/>
    </row>
    <row r="425" spans="4:4" ht="13">
      <c r="D425" s="34"/>
    </row>
    <row r="426" spans="4:4" ht="13">
      <c r="D426" s="34"/>
    </row>
    <row r="427" spans="4:4" ht="13">
      <c r="D427" s="34"/>
    </row>
    <row r="428" spans="4:4" ht="13">
      <c r="D428" s="34"/>
    </row>
    <row r="429" spans="4:4" ht="13">
      <c r="D429" s="34"/>
    </row>
    <row r="430" spans="4:4" ht="13">
      <c r="D430" s="34"/>
    </row>
    <row r="431" spans="4:4" ht="13">
      <c r="D431" s="34"/>
    </row>
    <row r="432" spans="4:4" ht="13">
      <c r="D432" s="34"/>
    </row>
    <row r="433" spans="4:4" ht="13">
      <c r="D433" s="34"/>
    </row>
    <row r="434" spans="4:4" ht="13">
      <c r="D434" s="34"/>
    </row>
    <row r="435" spans="4:4" ht="13">
      <c r="D435" s="34"/>
    </row>
    <row r="436" spans="4:4" ht="13">
      <c r="D436" s="34"/>
    </row>
    <row r="437" spans="4:4" ht="13">
      <c r="D437" s="34"/>
    </row>
    <row r="438" spans="4:4" ht="13">
      <c r="D438" s="34"/>
    </row>
    <row r="439" spans="4:4" ht="13">
      <c r="D439" s="34"/>
    </row>
    <row r="440" spans="4:4" ht="13">
      <c r="D440" s="34"/>
    </row>
    <row r="441" spans="4:4" ht="13">
      <c r="D441" s="34"/>
    </row>
    <row r="442" spans="4:4" ht="13">
      <c r="D442" s="34"/>
    </row>
    <row r="443" spans="4:4" ht="13">
      <c r="D443" s="34"/>
    </row>
    <row r="444" spans="4:4" ht="13">
      <c r="D444" s="34"/>
    </row>
    <row r="445" spans="4:4" ht="13">
      <c r="D445" s="34"/>
    </row>
    <row r="446" spans="4:4" ht="13">
      <c r="D446" s="34"/>
    </row>
    <row r="447" spans="4:4" ht="13">
      <c r="D447" s="34"/>
    </row>
    <row r="448" spans="4:4" ht="13">
      <c r="D448" s="34"/>
    </row>
    <row r="449" spans="4:4" ht="13">
      <c r="D449" s="34"/>
    </row>
    <row r="450" spans="4:4" ht="13">
      <c r="D450" s="34"/>
    </row>
    <row r="451" spans="4:4" ht="13">
      <c r="D451" s="34"/>
    </row>
    <row r="452" spans="4:4" ht="13">
      <c r="D452" s="34"/>
    </row>
    <row r="453" spans="4:4" ht="13">
      <c r="D453" s="34"/>
    </row>
    <row r="454" spans="4:4" ht="13">
      <c r="D454" s="34"/>
    </row>
    <row r="455" spans="4:4" ht="13">
      <c r="D455" s="34"/>
    </row>
    <row r="456" spans="4:4" ht="13">
      <c r="D456" s="34"/>
    </row>
    <row r="457" spans="4:4" ht="13">
      <c r="D457" s="34"/>
    </row>
    <row r="458" spans="4:4" ht="13">
      <c r="D458" s="34"/>
    </row>
    <row r="459" spans="4:4" ht="13">
      <c r="D459" s="34"/>
    </row>
    <row r="460" spans="4:4" ht="13">
      <c r="D460" s="34"/>
    </row>
    <row r="461" spans="4:4" ht="13">
      <c r="D461" s="34"/>
    </row>
    <row r="462" spans="4:4" ht="13">
      <c r="D462" s="34"/>
    </row>
    <row r="463" spans="4:4" ht="13">
      <c r="D463" s="34"/>
    </row>
    <row r="464" spans="4:4" ht="13">
      <c r="D464" s="34"/>
    </row>
    <row r="465" spans="4:4" ht="13">
      <c r="D465" s="34"/>
    </row>
    <row r="466" spans="4:4" ht="13">
      <c r="D466" s="34"/>
    </row>
    <row r="467" spans="4:4" ht="13">
      <c r="D467" s="34"/>
    </row>
    <row r="468" spans="4:4" ht="13">
      <c r="D468" s="34"/>
    </row>
    <row r="469" spans="4:4" ht="13">
      <c r="D469" s="34"/>
    </row>
    <row r="470" spans="4:4" ht="13">
      <c r="D470" s="34"/>
    </row>
    <row r="471" spans="4:4" ht="13">
      <c r="D471" s="34"/>
    </row>
    <row r="472" spans="4:4" ht="13">
      <c r="D472" s="34"/>
    </row>
    <row r="473" spans="4:4" ht="13">
      <c r="D473" s="34"/>
    </row>
    <row r="474" spans="4:4" ht="13">
      <c r="D474" s="34"/>
    </row>
    <row r="475" spans="4:4" ht="13">
      <c r="D475" s="34"/>
    </row>
    <row r="476" spans="4:4" ht="13">
      <c r="D476" s="34"/>
    </row>
    <row r="477" spans="4:4" ht="13">
      <c r="D477" s="34"/>
    </row>
    <row r="478" spans="4:4" ht="13">
      <c r="D478" s="34"/>
    </row>
    <row r="479" spans="4:4" ht="13">
      <c r="D479" s="34"/>
    </row>
    <row r="480" spans="4:4" ht="13">
      <c r="D480" s="34"/>
    </row>
    <row r="481" spans="4:4" ht="13">
      <c r="D481" s="34"/>
    </row>
    <row r="482" spans="4:4" ht="13">
      <c r="D482" s="34"/>
    </row>
    <row r="483" spans="4:4" ht="13">
      <c r="D483" s="34"/>
    </row>
    <row r="484" spans="4:4" ht="13">
      <c r="D484" s="34"/>
    </row>
    <row r="485" spans="4:4" ht="13">
      <c r="D485" s="34"/>
    </row>
    <row r="486" spans="4:4" ht="13">
      <c r="D486" s="34"/>
    </row>
    <row r="487" spans="4:4" ht="13">
      <c r="D487" s="34"/>
    </row>
    <row r="488" spans="4:4" ht="13">
      <c r="D488" s="34"/>
    </row>
    <row r="489" spans="4:4" ht="13">
      <c r="D489" s="34"/>
    </row>
    <row r="490" spans="4:4" ht="13">
      <c r="D490" s="34"/>
    </row>
    <row r="491" spans="4:4" ht="13">
      <c r="D491" s="34"/>
    </row>
    <row r="492" spans="4:4" ht="13">
      <c r="D492" s="34"/>
    </row>
    <row r="493" spans="4:4" ht="13">
      <c r="D493" s="34"/>
    </row>
    <row r="494" spans="4:4" ht="13">
      <c r="D494" s="34"/>
    </row>
    <row r="495" spans="4:4" ht="13">
      <c r="D495" s="34"/>
    </row>
    <row r="496" spans="4:4" ht="13">
      <c r="D496" s="34"/>
    </row>
    <row r="497" spans="4:4" ht="13">
      <c r="D497" s="34"/>
    </row>
    <row r="498" spans="4:4" ht="13">
      <c r="D498" s="34"/>
    </row>
    <row r="499" spans="4:4" ht="13">
      <c r="D499" s="34"/>
    </row>
    <row r="500" spans="4:4" ht="13">
      <c r="D500" s="34"/>
    </row>
    <row r="501" spans="4:4" ht="13">
      <c r="D501" s="34"/>
    </row>
    <row r="502" spans="4:4" ht="13">
      <c r="D502" s="34"/>
    </row>
    <row r="503" spans="4:4" ht="13">
      <c r="D503" s="34"/>
    </row>
    <row r="504" spans="4:4" ht="13">
      <c r="D504" s="34"/>
    </row>
    <row r="505" spans="4:4" ht="13">
      <c r="D505" s="34"/>
    </row>
    <row r="506" spans="4:4" ht="13">
      <c r="D506" s="34"/>
    </row>
    <row r="507" spans="4:4" ht="13">
      <c r="D507" s="34"/>
    </row>
    <row r="508" spans="4:4" ht="13">
      <c r="D508" s="34"/>
    </row>
    <row r="509" spans="4:4" ht="13">
      <c r="D509" s="34"/>
    </row>
    <row r="510" spans="4:4" ht="13">
      <c r="D510" s="34"/>
    </row>
    <row r="511" spans="4:4" ht="13">
      <c r="D511" s="34"/>
    </row>
    <row r="512" spans="4:4" ht="13">
      <c r="D512" s="34"/>
    </row>
    <row r="513" spans="4:4" ht="13">
      <c r="D513" s="34"/>
    </row>
    <row r="514" spans="4:4" ht="13">
      <c r="D514" s="34"/>
    </row>
    <row r="515" spans="4:4" ht="13">
      <c r="D515" s="34"/>
    </row>
    <row r="516" spans="4:4" ht="13">
      <c r="D516" s="34"/>
    </row>
    <row r="517" spans="4:4" ht="13">
      <c r="D517" s="34"/>
    </row>
    <row r="518" spans="4:4" ht="13">
      <c r="D518" s="34"/>
    </row>
    <row r="519" spans="4:4" ht="13">
      <c r="D519" s="34"/>
    </row>
    <row r="520" spans="4:4" ht="13">
      <c r="D520" s="34"/>
    </row>
    <row r="521" spans="4:4" ht="13">
      <c r="D521" s="34"/>
    </row>
    <row r="522" spans="4:4" ht="13">
      <c r="D522" s="34"/>
    </row>
    <row r="523" spans="4:4" ht="13">
      <c r="D523" s="34"/>
    </row>
    <row r="524" spans="4:4" ht="13">
      <c r="D524" s="34"/>
    </row>
    <row r="525" spans="4:4" ht="13">
      <c r="D525" s="34"/>
    </row>
    <row r="526" spans="4:4" ht="13">
      <c r="D526" s="34"/>
    </row>
    <row r="527" spans="4:4" ht="13">
      <c r="D527" s="34"/>
    </row>
    <row r="528" spans="4:4" ht="13">
      <c r="D528" s="34"/>
    </row>
    <row r="529" spans="4:4" ht="13">
      <c r="D529" s="34"/>
    </row>
    <row r="530" spans="4:4" ht="13">
      <c r="D530" s="34"/>
    </row>
    <row r="531" spans="4:4" ht="13">
      <c r="D531" s="34"/>
    </row>
    <row r="532" spans="4:4" ht="13">
      <c r="D532" s="34"/>
    </row>
    <row r="533" spans="4:4" ht="13">
      <c r="D533" s="34"/>
    </row>
    <row r="534" spans="4:4" ht="13">
      <c r="D534" s="34"/>
    </row>
    <row r="535" spans="4:4" ht="13">
      <c r="D535" s="34"/>
    </row>
    <row r="536" spans="4:4" ht="13">
      <c r="D536" s="34"/>
    </row>
    <row r="537" spans="4:4" ht="13">
      <c r="D537" s="34"/>
    </row>
    <row r="538" spans="4:4" ht="13">
      <c r="D538" s="34"/>
    </row>
    <row r="539" spans="4:4" ht="13">
      <c r="D539" s="34"/>
    </row>
    <row r="540" spans="4:4" ht="13">
      <c r="D540" s="34"/>
    </row>
    <row r="541" spans="4:4" ht="13">
      <c r="D541" s="34"/>
    </row>
    <row r="542" spans="4:4" ht="13">
      <c r="D542" s="34"/>
    </row>
    <row r="543" spans="4:4" ht="13">
      <c r="D543" s="34"/>
    </row>
    <row r="544" spans="4:4" ht="13">
      <c r="D544" s="34"/>
    </row>
    <row r="545" spans="4:4" ht="13">
      <c r="D545" s="34"/>
    </row>
    <row r="546" spans="4:4" ht="13">
      <c r="D546" s="34"/>
    </row>
    <row r="547" spans="4:4" ht="13">
      <c r="D547" s="34"/>
    </row>
    <row r="548" spans="4:4" ht="13">
      <c r="D548" s="34"/>
    </row>
    <row r="549" spans="4:4" ht="13">
      <c r="D549" s="34"/>
    </row>
    <row r="550" spans="4:4" ht="13">
      <c r="D550" s="34"/>
    </row>
    <row r="551" spans="4:4" ht="13">
      <c r="D551" s="34"/>
    </row>
    <row r="552" spans="4:4" ht="13">
      <c r="D552" s="34"/>
    </row>
    <row r="553" spans="4:4" ht="13">
      <c r="D553" s="34"/>
    </row>
    <row r="554" spans="4:4" ht="13">
      <c r="D554" s="34"/>
    </row>
    <row r="555" spans="4:4" ht="13">
      <c r="D555" s="34"/>
    </row>
    <row r="556" spans="4:4" ht="13">
      <c r="D556" s="34"/>
    </row>
    <row r="557" spans="4:4" ht="13">
      <c r="D557" s="34"/>
    </row>
    <row r="558" spans="4:4" ht="13">
      <c r="D558" s="34"/>
    </row>
    <row r="559" spans="4:4" ht="13">
      <c r="D559" s="34"/>
    </row>
    <row r="560" spans="4:4" ht="13">
      <c r="D560" s="34"/>
    </row>
    <row r="561" spans="4:4" ht="13">
      <c r="D561" s="34"/>
    </row>
    <row r="562" spans="4:4" ht="13">
      <c r="D562" s="34"/>
    </row>
    <row r="563" spans="4:4" ht="13">
      <c r="D563" s="34"/>
    </row>
    <row r="564" spans="4:4" ht="13">
      <c r="D564" s="34"/>
    </row>
    <row r="565" spans="4:4" ht="13">
      <c r="D565" s="34"/>
    </row>
    <row r="566" spans="4:4" ht="13">
      <c r="D566" s="34"/>
    </row>
    <row r="567" spans="4:4" ht="13">
      <c r="D567" s="34"/>
    </row>
    <row r="568" spans="4:4" ht="13">
      <c r="D568" s="34"/>
    </row>
    <row r="569" spans="4:4" ht="13">
      <c r="D569" s="34"/>
    </row>
    <row r="570" spans="4:4" ht="13">
      <c r="D570" s="34"/>
    </row>
    <row r="571" spans="4:4" ht="13">
      <c r="D571" s="34"/>
    </row>
    <row r="572" spans="4:4" ht="13">
      <c r="D572" s="34"/>
    </row>
    <row r="573" spans="4:4" ht="13">
      <c r="D573" s="34"/>
    </row>
    <row r="574" spans="4:4" ht="13">
      <c r="D574" s="34"/>
    </row>
    <row r="575" spans="4:4" ht="13">
      <c r="D575" s="34"/>
    </row>
    <row r="576" spans="4:4" ht="13">
      <c r="D576" s="34"/>
    </row>
    <row r="577" spans="4:4" ht="13">
      <c r="D577" s="34"/>
    </row>
    <row r="578" spans="4:4" ht="13">
      <c r="D578" s="34"/>
    </row>
    <row r="579" spans="4:4" ht="13">
      <c r="D579" s="34"/>
    </row>
    <row r="580" spans="4:4" ht="13">
      <c r="D580" s="34"/>
    </row>
    <row r="581" spans="4:4" ht="13">
      <c r="D581" s="34"/>
    </row>
    <row r="582" spans="4:4" ht="13">
      <c r="D582" s="34"/>
    </row>
    <row r="583" spans="4:4" ht="13">
      <c r="D583" s="34"/>
    </row>
    <row r="584" spans="4:4" ht="13">
      <c r="D584" s="34"/>
    </row>
    <row r="585" spans="4:4" ht="13">
      <c r="D585" s="34"/>
    </row>
    <row r="586" spans="4:4" ht="13">
      <c r="D586" s="34"/>
    </row>
    <row r="587" spans="4:4" ht="13">
      <c r="D587" s="34"/>
    </row>
    <row r="588" spans="4:4" ht="13">
      <c r="D588" s="34"/>
    </row>
    <row r="589" spans="4:4" ht="13">
      <c r="D589" s="34"/>
    </row>
    <row r="590" spans="4:4" ht="13">
      <c r="D590" s="34"/>
    </row>
    <row r="591" spans="4:4" ht="13">
      <c r="D591" s="34"/>
    </row>
    <row r="592" spans="4:4" ht="13">
      <c r="D592" s="34"/>
    </row>
    <row r="593" spans="4:4" ht="13">
      <c r="D593" s="34"/>
    </row>
    <row r="594" spans="4:4" ht="13">
      <c r="D594" s="34"/>
    </row>
    <row r="595" spans="4:4" ht="13">
      <c r="D595" s="34"/>
    </row>
    <row r="596" spans="4:4" ht="13">
      <c r="D596" s="34"/>
    </row>
    <row r="597" spans="4:4" ht="13">
      <c r="D597" s="34"/>
    </row>
    <row r="598" spans="4:4" ht="13">
      <c r="D598" s="34"/>
    </row>
    <row r="599" spans="4:4" ht="13">
      <c r="D599" s="34"/>
    </row>
    <row r="600" spans="4:4" ht="13">
      <c r="D600" s="34"/>
    </row>
    <row r="601" spans="4:4" ht="13">
      <c r="D601" s="34"/>
    </row>
    <row r="602" spans="4:4" ht="13">
      <c r="D602" s="34"/>
    </row>
    <row r="603" spans="4:4" ht="13">
      <c r="D603" s="34"/>
    </row>
    <row r="604" spans="4:4" ht="13">
      <c r="D604" s="34"/>
    </row>
    <row r="605" spans="4:4" ht="13">
      <c r="D605" s="34"/>
    </row>
    <row r="606" spans="4:4" ht="13">
      <c r="D606" s="34"/>
    </row>
    <row r="607" spans="4:4" ht="13">
      <c r="D607" s="34"/>
    </row>
    <row r="608" spans="4:4" ht="13">
      <c r="D608" s="34"/>
    </row>
    <row r="609" spans="4:4" ht="13">
      <c r="D609" s="34"/>
    </row>
    <row r="610" spans="4:4" ht="13">
      <c r="D610" s="34"/>
    </row>
    <row r="611" spans="4:4" ht="13">
      <c r="D611" s="34"/>
    </row>
    <row r="612" spans="4:4" ht="13">
      <c r="D612" s="34"/>
    </row>
    <row r="613" spans="4:4" ht="13">
      <c r="D613" s="34"/>
    </row>
    <row r="614" spans="4:4" ht="13">
      <c r="D614" s="34"/>
    </row>
    <row r="615" spans="4:4" ht="13">
      <c r="D615" s="34"/>
    </row>
    <row r="616" spans="4:4" ht="13">
      <c r="D616" s="34"/>
    </row>
    <row r="617" spans="4:4" ht="13">
      <c r="D617" s="34"/>
    </row>
    <row r="618" spans="4:4" ht="13">
      <c r="D618" s="34"/>
    </row>
    <row r="619" spans="4:4" ht="13">
      <c r="D619" s="34"/>
    </row>
    <row r="620" spans="4:4" ht="13">
      <c r="D620" s="34"/>
    </row>
    <row r="621" spans="4:4" ht="13">
      <c r="D621" s="34"/>
    </row>
    <row r="622" spans="4:4" ht="13">
      <c r="D622" s="34"/>
    </row>
    <row r="623" spans="4:4" ht="13">
      <c r="D623" s="34"/>
    </row>
    <row r="624" spans="4:4" ht="13">
      <c r="D624" s="34"/>
    </row>
    <row r="625" spans="4:4" ht="13">
      <c r="D625" s="34"/>
    </row>
    <row r="626" spans="4:4" ht="13">
      <c r="D626" s="34"/>
    </row>
    <row r="627" spans="4:4" ht="13">
      <c r="D627" s="34"/>
    </row>
    <row r="628" spans="4:4" ht="13">
      <c r="D628" s="34"/>
    </row>
    <row r="629" spans="4:4" ht="13">
      <c r="D629" s="34"/>
    </row>
    <row r="630" spans="4:4" ht="13">
      <c r="D630" s="34"/>
    </row>
    <row r="631" spans="4:4" ht="13">
      <c r="D631" s="34"/>
    </row>
    <row r="632" spans="4:4" ht="13">
      <c r="D632" s="34"/>
    </row>
    <row r="633" spans="4:4" ht="13">
      <c r="D633" s="34"/>
    </row>
    <row r="634" spans="4:4" ht="13">
      <c r="D634" s="34"/>
    </row>
    <row r="635" spans="4:4" ht="13">
      <c r="D635" s="34"/>
    </row>
    <row r="636" spans="4:4" ht="13">
      <c r="D636" s="34"/>
    </row>
    <row r="637" spans="4:4" ht="13">
      <c r="D637" s="34"/>
    </row>
    <row r="638" spans="4:4" ht="13">
      <c r="D638" s="34"/>
    </row>
    <row r="639" spans="4:4" ht="13">
      <c r="D639" s="34"/>
    </row>
    <row r="640" spans="4:4" ht="13">
      <c r="D640" s="34"/>
    </row>
    <row r="641" spans="4:4" ht="13">
      <c r="D641" s="34"/>
    </row>
    <row r="642" spans="4:4" ht="13">
      <c r="D642" s="34"/>
    </row>
    <row r="643" spans="4:4" ht="13">
      <c r="D643" s="34"/>
    </row>
    <row r="644" spans="4:4" ht="13">
      <c r="D644" s="34"/>
    </row>
    <row r="645" spans="4:4" ht="13">
      <c r="D645" s="34"/>
    </row>
    <row r="646" spans="4:4" ht="13">
      <c r="D646" s="34"/>
    </row>
    <row r="647" spans="4:4" ht="13">
      <c r="D647" s="34"/>
    </row>
    <row r="648" spans="4:4" ht="13">
      <c r="D648" s="34"/>
    </row>
    <row r="649" spans="4:4" ht="13">
      <c r="D649" s="34"/>
    </row>
    <row r="650" spans="4:4" ht="13">
      <c r="D650" s="34"/>
    </row>
    <row r="651" spans="4:4" ht="13">
      <c r="D651" s="34"/>
    </row>
    <row r="652" spans="4:4" ht="13">
      <c r="D652" s="34"/>
    </row>
    <row r="653" spans="4:4" ht="13">
      <c r="D653" s="34"/>
    </row>
    <row r="654" spans="4:4" ht="13">
      <c r="D654" s="34"/>
    </row>
    <row r="655" spans="4:4" ht="13">
      <c r="D655" s="34"/>
    </row>
    <row r="656" spans="4:4" ht="13">
      <c r="D656" s="34"/>
    </row>
    <row r="657" spans="4:4" ht="13">
      <c r="D657" s="34"/>
    </row>
    <row r="658" spans="4:4" ht="13">
      <c r="D658" s="34"/>
    </row>
    <row r="659" spans="4:4" ht="13">
      <c r="D659" s="34"/>
    </row>
    <row r="660" spans="4:4" ht="13">
      <c r="D660" s="34"/>
    </row>
    <row r="661" spans="4:4" ht="13">
      <c r="D661" s="34"/>
    </row>
    <row r="662" spans="4:4" ht="13">
      <c r="D662" s="34"/>
    </row>
    <row r="663" spans="4:4" ht="13">
      <c r="D663" s="34"/>
    </row>
    <row r="664" spans="4:4" ht="13">
      <c r="D664" s="34"/>
    </row>
    <row r="665" spans="4:4" ht="13">
      <c r="D665" s="34"/>
    </row>
    <row r="666" spans="4:4" ht="13">
      <c r="D666" s="34"/>
    </row>
    <row r="667" spans="4:4" ht="13">
      <c r="D667" s="34"/>
    </row>
    <row r="668" spans="4:4" ht="13">
      <c r="D668" s="34"/>
    </row>
    <row r="669" spans="4:4" ht="13">
      <c r="D669" s="34"/>
    </row>
    <row r="670" spans="4:4" ht="13">
      <c r="D670" s="34"/>
    </row>
    <row r="671" spans="4:4" ht="13">
      <c r="D671" s="34"/>
    </row>
    <row r="672" spans="4:4" ht="13">
      <c r="D672" s="34"/>
    </row>
    <row r="673" spans="4:4" ht="13">
      <c r="D673" s="34"/>
    </row>
    <row r="674" spans="4:4" ht="13">
      <c r="D674" s="34"/>
    </row>
    <row r="675" spans="4:4" ht="13">
      <c r="D675" s="34"/>
    </row>
    <row r="676" spans="4:4" ht="13">
      <c r="D676" s="34"/>
    </row>
    <row r="677" spans="4:4" ht="13">
      <c r="D677" s="34"/>
    </row>
    <row r="678" spans="4:4" ht="13">
      <c r="D678" s="34"/>
    </row>
    <row r="679" spans="4:4" ht="13">
      <c r="D679" s="34"/>
    </row>
    <row r="680" spans="4:4" ht="13">
      <c r="D680" s="34"/>
    </row>
    <row r="681" spans="4:4" ht="13">
      <c r="D681" s="34"/>
    </row>
    <row r="682" spans="4:4" ht="13">
      <c r="D682" s="34"/>
    </row>
    <row r="683" spans="4:4" ht="13">
      <c r="D683" s="34"/>
    </row>
    <row r="684" spans="4:4" ht="13">
      <c r="D684" s="34"/>
    </row>
    <row r="685" spans="4:4" ht="13">
      <c r="D685" s="34"/>
    </row>
    <row r="686" spans="4:4" ht="13">
      <c r="D686" s="34"/>
    </row>
    <row r="687" spans="4:4" ht="13">
      <c r="D687" s="34"/>
    </row>
    <row r="688" spans="4:4" ht="13">
      <c r="D688" s="34"/>
    </row>
    <row r="689" spans="4:4" ht="13">
      <c r="D689" s="34"/>
    </row>
    <row r="690" spans="4:4" ht="13">
      <c r="D690" s="34"/>
    </row>
    <row r="691" spans="4:4" ht="13">
      <c r="D691" s="34"/>
    </row>
    <row r="692" spans="4:4" ht="13">
      <c r="D692" s="34"/>
    </row>
    <row r="693" spans="4:4" ht="13">
      <c r="D693" s="34"/>
    </row>
    <row r="694" spans="4:4" ht="13">
      <c r="D694" s="34"/>
    </row>
    <row r="695" spans="4:4" ht="13">
      <c r="D695" s="34"/>
    </row>
    <row r="696" spans="4:4" ht="13">
      <c r="D696" s="34"/>
    </row>
    <row r="697" spans="4:4" ht="13">
      <c r="D697" s="34"/>
    </row>
    <row r="698" spans="4:4" ht="13">
      <c r="D698" s="34"/>
    </row>
    <row r="699" spans="4:4" ht="13">
      <c r="D699" s="34"/>
    </row>
    <row r="700" spans="4:4" ht="13">
      <c r="D700" s="34"/>
    </row>
    <row r="701" spans="4:4" ht="13">
      <c r="D701" s="34"/>
    </row>
    <row r="702" spans="4:4" ht="13">
      <c r="D702" s="34"/>
    </row>
    <row r="703" spans="4:4" ht="13">
      <c r="D703" s="34"/>
    </row>
    <row r="704" spans="4:4" ht="13">
      <c r="D704" s="34"/>
    </row>
    <row r="705" spans="4:4" ht="13">
      <c r="D705" s="34"/>
    </row>
    <row r="706" spans="4:4" ht="13">
      <c r="D706" s="34"/>
    </row>
    <row r="707" spans="4:4" ht="13">
      <c r="D707" s="34"/>
    </row>
    <row r="708" spans="4:4" ht="13">
      <c r="D708" s="34"/>
    </row>
    <row r="709" spans="4:4" ht="13">
      <c r="D709" s="34"/>
    </row>
    <row r="710" spans="4:4" ht="13">
      <c r="D710" s="34"/>
    </row>
    <row r="711" spans="4:4" ht="13">
      <c r="D711" s="34"/>
    </row>
    <row r="712" spans="4:4" ht="13">
      <c r="D712" s="34"/>
    </row>
    <row r="713" spans="4:4" ht="13">
      <c r="D713" s="34"/>
    </row>
    <row r="714" spans="4:4" ht="13">
      <c r="D714" s="34"/>
    </row>
    <row r="715" spans="4:4" ht="13">
      <c r="D715" s="34"/>
    </row>
    <row r="716" spans="4:4" ht="13">
      <c r="D716" s="34"/>
    </row>
    <row r="717" spans="4:4" ht="13">
      <c r="D717" s="34"/>
    </row>
    <row r="718" spans="4:4" ht="13">
      <c r="D718" s="34"/>
    </row>
    <row r="719" spans="4:4" ht="13">
      <c r="D719" s="34"/>
    </row>
    <row r="720" spans="4:4" ht="13">
      <c r="D720" s="34"/>
    </row>
    <row r="721" spans="4:4" ht="13">
      <c r="D721" s="34"/>
    </row>
    <row r="722" spans="4:4" ht="13">
      <c r="D722" s="34"/>
    </row>
    <row r="723" spans="4:4" ht="13">
      <c r="D723" s="34"/>
    </row>
    <row r="724" spans="4:4" ht="13">
      <c r="D724" s="34"/>
    </row>
    <row r="725" spans="4:4" ht="13">
      <c r="D725" s="34"/>
    </row>
    <row r="726" spans="4:4" ht="13">
      <c r="D726" s="34"/>
    </row>
    <row r="727" spans="4:4" ht="13">
      <c r="D727" s="34"/>
    </row>
    <row r="728" spans="4:4" ht="13">
      <c r="D728" s="34"/>
    </row>
    <row r="729" spans="4:4" ht="13">
      <c r="D729" s="34"/>
    </row>
    <row r="730" spans="4:4" ht="13">
      <c r="D730" s="34"/>
    </row>
    <row r="731" spans="4:4" ht="13">
      <c r="D731" s="34"/>
    </row>
    <row r="732" spans="4:4" ht="13">
      <c r="D732" s="34"/>
    </row>
    <row r="733" spans="4:4" ht="13">
      <c r="D733" s="34"/>
    </row>
    <row r="734" spans="4:4" ht="13">
      <c r="D734" s="34"/>
    </row>
    <row r="735" spans="4:4" ht="13">
      <c r="D735" s="34"/>
    </row>
    <row r="736" spans="4:4" ht="13">
      <c r="D736" s="34"/>
    </row>
    <row r="737" spans="4:4" ht="13">
      <c r="D737" s="34"/>
    </row>
    <row r="738" spans="4:4" ht="13">
      <c r="D738" s="34"/>
    </row>
    <row r="739" spans="4:4" ht="13">
      <c r="D739" s="34"/>
    </row>
    <row r="740" spans="4:4" ht="13">
      <c r="D740" s="34"/>
    </row>
    <row r="741" spans="4:4" ht="13">
      <c r="D741" s="34"/>
    </row>
    <row r="742" spans="4:4" ht="13">
      <c r="D742" s="34"/>
    </row>
    <row r="743" spans="4:4" ht="13">
      <c r="D743" s="34"/>
    </row>
    <row r="744" spans="4:4" ht="13">
      <c r="D744" s="34"/>
    </row>
    <row r="745" spans="4:4" ht="13">
      <c r="D745" s="34"/>
    </row>
    <row r="746" spans="4:4" ht="13">
      <c r="D746" s="34"/>
    </row>
    <row r="747" spans="4:4" ht="13">
      <c r="D747" s="34"/>
    </row>
    <row r="748" spans="4:4" ht="13">
      <c r="D748" s="34"/>
    </row>
    <row r="749" spans="4:4" ht="13">
      <c r="D749" s="34"/>
    </row>
    <row r="750" spans="4:4" ht="13">
      <c r="D750" s="34"/>
    </row>
    <row r="751" spans="4:4" ht="13">
      <c r="D751" s="34"/>
    </row>
    <row r="752" spans="4:4" ht="13">
      <c r="D752" s="34"/>
    </row>
    <row r="753" spans="4:4" ht="13">
      <c r="D753" s="34"/>
    </row>
    <row r="754" spans="4:4" ht="13">
      <c r="D754" s="34"/>
    </row>
    <row r="755" spans="4:4" ht="13">
      <c r="D755" s="34"/>
    </row>
    <row r="756" spans="4:4" ht="13">
      <c r="D756" s="34"/>
    </row>
    <row r="757" spans="4:4" ht="13">
      <c r="D757" s="34"/>
    </row>
    <row r="758" spans="4:4" ht="13">
      <c r="D758" s="34"/>
    </row>
    <row r="759" spans="4:4" ht="13">
      <c r="D759" s="34"/>
    </row>
    <row r="760" spans="4:4" ht="13">
      <c r="D760" s="34"/>
    </row>
    <row r="761" spans="4:4" ht="13">
      <c r="D761" s="34"/>
    </row>
    <row r="762" spans="4:4" ht="13">
      <c r="D762" s="34"/>
    </row>
    <row r="763" spans="4:4" ht="13">
      <c r="D763" s="34"/>
    </row>
    <row r="764" spans="4:4" ht="13">
      <c r="D764" s="34"/>
    </row>
    <row r="765" spans="4:4" ht="13">
      <c r="D765" s="34"/>
    </row>
    <row r="766" spans="4:4" ht="13">
      <c r="D766" s="34"/>
    </row>
    <row r="767" spans="4:4" ht="13">
      <c r="D767" s="34"/>
    </row>
    <row r="768" spans="4:4" ht="13">
      <c r="D768" s="34"/>
    </row>
    <row r="769" spans="4:4" ht="13">
      <c r="D769" s="34"/>
    </row>
    <row r="770" spans="4:4" ht="13">
      <c r="D770" s="34"/>
    </row>
    <row r="771" spans="4:4" ht="13">
      <c r="D771" s="34"/>
    </row>
    <row r="772" spans="4:4" ht="13">
      <c r="D772" s="34"/>
    </row>
    <row r="773" spans="4:4" ht="13">
      <c r="D773" s="34"/>
    </row>
    <row r="774" spans="4:4" ht="13">
      <c r="D774" s="34"/>
    </row>
    <row r="775" spans="4:4" ht="13">
      <c r="D775" s="34"/>
    </row>
    <row r="776" spans="4:4" ht="13">
      <c r="D776" s="34"/>
    </row>
    <row r="777" spans="4:4" ht="13">
      <c r="D777" s="34"/>
    </row>
    <row r="778" spans="4:4" ht="13">
      <c r="D778" s="34"/>
    </row>
    <row r="779" spans="4:4" ht="13">
      <c r="D779" s="34"/>
    </row>
    <row r="780" spans="4:4" ht="13">
      <c r="D780" s="34"/>
    </row>
    <row r="781" spans="4:4" ht="13">
      <c r="D781" s="34"/>
    </row>
    <row r="782" spans="4:4" ht="13">
      <c r="D782" s="34"/>
    </row>
    <row r="783" spans="4:4" ht="13">
      <c r="D783" s="34"/>
    </row>
    <row r="784" spans="4:4" ht="13">
      <c r="D784" s="34"/>
    </row>
    <row r="785" spans="4:4" ht="13">
      <c r="D785" s="34"/>
    </row>
    <row r="786" spans="4:4" ht="13">
      <c r="D786" s="34"/>
    </row>
    <row r="787" spans="4:4" ht="13">
      <c r="D787" s="34"/>
    </row>
    <row r="788" spans="4:4" ht="13">
      <c r="D788" s="34"/>
    </row>
    <row r="789" spans="4:4" ht="13">
      <c r="D789" s="34"/>
    </row>
    <row r="790" spans="4:4" ht="13">
      <c r="D790" s="34"/>
    </row>
    <row r="791" spans="4:4" ht="13">
      <c r="D791" s="34"/>
    </row>
    <row r="792" spans="4:4" ht="13">
      <c r="D792" s="34"/>
    </row>
    <row r="793" spans="4:4" ht="13">
      <c r="D793" s="34"/>
    </row>
    <row r="794" spans="4:4" ht="13">
      <c r="D794" s="34"/>
    </row>
    <row r="795" spans="4:4" ht="13">
      <c r="D795" s="34"/>
    </row>
    <row r="796" spans="4:4" ht="13">
      <c r="D796" s="34"/>
    </row>
    <row r="797" spans="4:4" ht="13">
      <c r="D797" s="34"/>
    </row>
    <row r="798" spans="4:4" ht="13">
      <c r="D798" s="34"/>
    </row>
    <row r="799" spans="4:4" ht="13">
      <c r="D799" s="34"/>
    </row>
    <row r="800" spans="4:4" ht="13">
      <c r="D800" s="34"/>
    </row>
    <row r="801" spans="4:4" ht="13">
      <c r="D801" s="34"/>
    </row>
    <row r="802" spans="4:4" ht="13">
      <c r="D802" s="34"/>
    </row>
    <row r="803" spans="4:4" ht="13">
      <c r="D803" s="34"/>
    </row>
    <row r="804" spans="4:4" ht="13">
      <c r="D804" s="34"/>
    </row>
    <row r="805" spans="4:4" ht="13">
      <c r="D805" s="34"/>
    </row>
    <row r="806" spans="4:4" ht="13">
      <c r="D806" s="34"/>
    </row>
    <row r="807" spans="4:4" ht="13">
      <c r="D807" s="34"/>
    </row>
    <row r="808" spans="4:4" ht="13">
      <c r="D808" s="34"/>
    </row>
    <row r="809" spans="4:4" ht="13">
      <c r="D809" s="34"/>
    </row>
    <row r="810" spans="4:4" ht="13">
      <c r="D810" s="34"/>
    </row>
    <row r="811" spans="4:4" ht="13">
      <c r="D811" s="34"/>
    </row>
    <row r="812" spans="4:4" ht="13">
      <c r="D812" s="34"/>
    </row>
    <row r="813" spans="4:4" ht="13">
      <c r="D813" s="34"/>
    </row>
    <row r="814" spans="4:4" ht="13">
      <c r="D814" s="34"/>
    </row>
    <row r="815" spans="4:4" ht="13">
      <c r="D815" s="34"/>
    </row>
    <row r="816" spans="4:4" ht="13">
      <c r="D816" s="34"/>
    </row>
    <row r="817" spans="4:4" ht="13">
      <c r="D817" s="34"/>
    </row>
    <row r="818" spans="4:4" ht="13">
      <c r="D818" s="34"/>
    </row>
    <row r="819" spans="4:4" ht="13">
      <c r="D819" s="34"/>
    </row>
    <row r="820" spans="4:4" ht="13">
      <c r="D820" s="34"/>
    </row>
    <row r="821" spans="4:4" ht="13">
      <c r="D821" s="34"/>
    </row>
    <row r="822" spans="4:4" ht="13">
      <c r="D822" s="34"/>
    </row>
    <row r="823" spans="4:4" ht="13">
      <c r="D823" s="34"/>
    </row>
    <row r="824" spans="4:4" ht="13">
      <c r="D824" s="34"/>
    </row>
    <row r="825" spans="4:4" ht="13">
      <c r="D825" s="34"/>
    </row>
    <row r="826" spans="4:4" ht="13">
      <c r="D826" s="34"/>
    </row>
    <row r="827" spans="4:4" ht="13">
      <c r="D827" s="34"/>
    </row>
    <row r="828" spans="4:4" ht="13">
      <c r="D828" s="34"/>
    </row>
    <row r="829" spans="4:4" ht="13">
      <c r="D829" s="34"/>
    </row>
    <row r="830" spans="4:4" ht="13">
      <c r="D830" s="34"/>
    </row>
    <row r="831" spans="4:4" ht="13">
      <c r="D831" s="34"/>
    </row>
    <row r="832" spans="4:4" ht="13">
      <c r="D832" s="34"/>
    </row>
    <row r="833" spans="4:4" ht="13">
      <c r="D833" s="34"/>
    </row>
    <row r="834" spans="4:4" ht="13">
      <c r="D834" s="34"/>
    </row>
    <row r="835" spans="4:4" ht="13">
      <c r="D835" s="34"/>
    </row>
    <row r="836" spans="4:4" ht="13">
      <c r="D836" s="34"/>
    </row>
    <row r="837" spans="4:4" ht="13">
      <c r="D837" s="34"/>
    </row>
    <row r="838" spans="4:4" ht="13">
      <c r="D838" s="34"/>
    </row>
    <row r="839" spans="4:4" ht="13">
      <c r="D839" s="34"/>
    </row>
    <row r="840" spans="4:4" ht="13">
      <c r="D840" s="34"/>
    </row>
    <row r="841" spans="4:4" ht="13">
      <c r="D841" s="34"/>
    </row>
    <row r="842" spans="4:4" ht="13">
      <c r="D842" s="34"/>
    </row>
    <row r="843" spans="4:4" ht="13">
      <c r="D843" s="34"/>
    </row>
    <row r="844" spans="4:4" ht="13">
      <c r="D844" s="34"/>
    </row>
    <row r="845" spans="4:4" ht="13">
      <c r="D845" s="34"/>
    </row>
    <row r="846" spans="4:4" ht="13">
      <c r="D846" s="34"/>
    </row>
    <row r="847" spans="4:4" ht="13">
      <c r="D847" s="34"/>
    </row>
    <row r="848" spans="4:4" ht="13">
      <c r="D848" s="34"/>
    </row>
    <row r="849" spans="4:4" ht="13">
      <c r="D849" s="34"/>
    </row>
    <row r="850" spans="4:4" ht="13">
      <c r="D850" s="34"/>
    </row>
    <row r="851" spans="4:4" ht="13">
      <c r="D851" s="34"/>
    </row>
    <row r="852" spans="4:4" ht="13">
      <c r="D852" s="34"/>
    </row>
    <row r="853" spans="4:4" ht="13">
      <c r="D853" s="34"/>
    </row>
    <row r="854" spans="4:4" ht="13">
      <c r="D854" s="34"/>
    </row>
    <row r="855" spans="4:4" ht="13">
      <c r="D855" s="34"/>
    </row>
    <row r="856" spans="4:4" ht="13">
      <c r="D856" s="34"/>
    </row>
    <row r="857" spans="4:4" ht="13">
      <c r="D857" s="34"/>
    </row>
    <row r="858" spans="4:4" ht="13">
      <c r="D858" s="34"/>
    </row>
    <row r="859" spans="4:4" ht="13">
      <c r="D859" s="34"/>
    </row>
    <row r="860" spans="4:4" ht="13">
      <c r="D860" s="34"/>
    </row>
    <row r="861" spans="4:4" ht="13">
      <c r="D861" s="34"/>
    </row>
    <row r="862" spans="4:4" ht="13">
      <c r="D862" s="34"/>
    </row>
    <row r="863" spans="4:4" ht="13">
      <c r="D863" s="34"/>
    </row>
    <row r="864" spans="4:4" ht="13">
      <c r="D864" s="34"/>
    </row>
    <row r="865" spans="4:4" ht="13">
      <c r="D865" s="34"/>
    </row>
    <row r="866" spans="4:4" ht="13">
      <c r="D866" s="34"/>
    </row>
    <row r="867" spans="4:4" ht="13">
      <c r="D867" s="34"/>
    </row>
    <row r="868" spans="4:4" ht="13">
      <c r="D868" s="34"/>
    </row>
    <row r="869" spans="4:4" ht="13">
      <c r="D869" s="34"/>
    </row>
    <row r="870" spans="4:4" ht="13">
      <c r="D870" s="34"/>
    </row>
    <row r="871" spans="4:4" ht="13">
      <c r="D871" s="34"/>
    </row>
    <row r="872" spans="4:4" ht="13">
      <c r="D872" s="34"/>
    </row>
    <row r="873" spans="4:4" ht="13">
      <c r="D873" s="34"/>
    </row>
    <row r="874" spans="4:4" ht="13">
      <c r="D874" s="34"/>
    </row>
    <row r="875" spans="4:4" ht="13">
      <c r="D875" s="34"/>
    </row>
    <row r="876" spans="4:4" ht="13">
      <c r="D876" s="34"/>
    </row>
    <row r="877" spans="4:4" ht="13">
      <c r="D877" s="34"/>
    </row>
    <row r="878" spans="4:4" ht="13">
      <c r="D878" s="34"/>
    </row>
    <row r="879" spans="4:4" ht="13">
      <c r="D879" s="34"/>
    </row>
    <row r="880" spans="4:4" ht="13">
      <c r="D880" s="34"/>
    </row>
    <row r="881" spans="4:4" ht="13">
      <c r="D881" s="34"/>
    </row>
    <row r="882" spans="4:4" ht="13">
      <c r="D882" s="34"/>
    </row>
    <row r="883" spans="4:4" ht="13">
      <c r="D883" s="34"/>
    </row>
    <row r="884" spans="4:4" ht="13">
      <c r="D884" s="34"/>
    </row>
    <row r="885" spans="4:4" ht="13">
      <c r="D885" s="34"/>
    </row>
    <row r="886" spans="4:4" ht="13">
      <c r="D886" s="34"/>
    </row>
    <row r="887" spans="4:4" ht="13">
      <c r="D887" s="34"/>
    </row>
    <row r="888" spans="4:4" ht="13">
      <c r="D888" s="34"/>
    </row>
    <row r="889" spans="4:4" ht="13">
      <c r="D889" s="34"/>
    </row>
    <row r="890" spans="4:4" ht="13">
      <c r="D890" s="34"/>
    </row>
    <row r="891" spans="4:4" ht="13">
      <c r="D891" s="34"/>
    </row>
    <row r="892" spans="4:4" ht="13">
      <c r="D892" s="34"/>
    </row>
    <row r="893" spans="4:4" ht="13">
      <c r="D893" s="34"/>
    </row>
    <row r="894" spans="4:4" ht="13">
      <c r="D894" s="34"/>
    </row>
    <row r="895" spans="4:4" ht="13">
      <c r="D895" s="34"/>
    </row>
    <row r="896" spans="4:4" ht="13">
      <c r="D896" s="34"/>
    </row>
    <row r="897" spans="4:4" ht="13">
      <c r="D897" s="34"/>
    </row>
    <row r="898" spans="4:4" ht="13">
      <c r="D898" s="34"/>
    </row>
    <row r="899" spans="4:4" ht="13">
      <c r="D899" s="34"/>
    </row>
    <row r="900" spans="4:4" ht="13">
      <c r="D900" s="34"/>
    </row>
    <row r="901" spans="4:4" ht="13">
      <c r="D901" s="34"/>
    </row>
    <row r="902" spans="4:4" ht="13">
      <c r="D902" s="34"/>
    </row>
    <row r="903" spans="4:4" ht="13">
      <c r="D903" s="34"/>
    </row>
    <row r="904" spans="4:4" ht="13">
      <c r="D904" s="34"/>
    </row>
    <row r="905" spans="4:4" ht="13">
      <c r="D905" s="34"/>
    </row>
    <row r="906" spans="4:4" ht="13">
      <c r="D906" s="34"/>
    </row>
    <row r="907" spans="4:4" ht="13">
      <c r="D907" s="34"/>
    </row>
    <row r="908" spans="4:4" ht="13">
      <c r="D908" s="34"/>
    </row>
    <row r="909" spans="4:4" ht="13">
      <c r="D909" s="34"/>
    </row>
    <row r="910" spans="4:4" ht="13">
      <c r="D910" s="34"/>
    </row>
    <row r="911" spans="4:4" ht="13">
      <c r="D911" s="34"/>
    </row>
    <row r="912" spans="4:4" ht="13">
      <c r="D912" s="34"/>
    </row>
    <row r="913" spans="4:4" ht="13">
      <c r="D913" s="34"/>
    </row>
    <row r="914" spans="4:4" ht="13">
      <c r="D914" s="34"/>
    </row>
    <row r="915" spans="4:4" ht="13">
      <c r="D915" s="34"/>
    </row>
    <row r="916" spans="4:4" ht="13">
      <c r="D916" s="34"/>
    </row>
    <row r="917" spans="4:4" ht="13">
      <c r="D917" s="34"/>
    </row>
    <row r="918" spans="4:4" ht="13">
      <c r="D918" s="34"/>
    </row>
    <row r="919" spans="4:4" ht="13">
      <c r="D919" s="34"/>
    </row>
    <row r="920" spans="4:4" ht="13">
      <c r="D920" s="34"/>
    </row>
    <row r="921" spans="4:4" ht="13">
      <c r="D921" s="34"/>
    </row>
    <row r="922" spans="4:4" ht="13">
      <c r="D922" s="34"/>
    </row>
    <row r="923" spans="4:4" ht="13">
      <c r="D923" s="34"/>
    </row>
    <row r="924" spans="4:4" ht="13">
      <c r="D924" s="34"/>
    </row>
    <row r="925" spans="4:4" ht="13">
      <c r="D925" s="34"/>
    </row>
    <row r="926" spans="4:4" ht="13">
      <c r="D926" s="34"/>
    </row>
    <row r="927" spans="4:4" ht="13">
      <c r="D927" s="34"/>
    </row>
    <row r="928" spans="4:4" ht="13">
      <c r="D928" s="34"/>
    </row>
    <row r="929" spans="4:4" ht="13">
      <c r="D929" s="34"/>
    </row>
    <row r="930" spans="4:4" ht="13">
      <c r="D930" s="34"/>
    </row>
    <row r="931" spans="4:4" ht="13">
      <c r="D931" s="34"/>
    </row>
    <row r="932" spans="4:4" ht="13">
      <c r="D932" s="34"/>
    </row>
    <row r="933" spans="4:4" ht="13">
      <c r="D933" s="34"/>
    </row>
    <row r="934" spans="4:4" ht="13">
      <c r="D934" s="34"/>
    </row>
    <row r="935" spans="4:4" ht="13">
      <c r="D935" s="34"/>
    </row>
    <row r="936" spans="4:4" ht="13">
      <c r="D936" s="34"/>
    </row>
    <row r="937" spans="4:4" ht="13">
      <c r="D937" s="34"/>
    </row>
    <row r="938" spans="4:4" ht="13">
      <c r="D938" s="34"/>
    </row>
    <row r="939" spans="4:4" ht="13">
      <c r="D939" s="34"/>
    </row>
    <row r="940" spans="4:4" ht="13">
      <c r="D940" s="34"/>
    </row>
    <row r="941" spans="4:4" ht="13">
      <c r="D941" s="34"/>
    </row>
    <row r="942" spans="4:4" ht="13">
      <c r="D942" s="34"/>
    </row>
    <row r="943" spans="4:4" ht="13">
      <c r="D943" s="34"/>
    </row>
    <row r="944" spans="4:4" ht="13">
      <c r="D944" s="34"/>
    </row>
    <row r="945" spans="4:4" ht="13">
      <c r="D945" s="34"/>
    </row>
    <row r="946" spans="4:4" ht="13">
      <c r="D946" s="34"/>
    </row>
    <row r="947" spans="4:4" ht="13">
      <c r="D947" s="34"/>
    </row>
    <row r="948" spans="4:4" ht="13">
      <c r="D948" s="34"/>
    </row>
    <row r="949" spans="4:4" ht="13">
      <c r="D949" s="34"/>
    </row>
    <row r="950" spans="4:4" ht="13">
      <c r="D950" s="34"/>
    </row>
    <row r="951" spans="4:4" ht="13">
      <c r="D951" s="34"/>
    </row>
    <row r="952" spans="4:4" ht="13">
      <c r="D952" s="34"/>
    </row>
    <row r="953" spans="4:4" ht="13">
      <c r="D953" s="34"/>
    </row>
    <row r="954" spans="4:4" ht="13">
      <c r="D954" s="34"/>
    </row>
    <row r="955" spans="4:4" ht="13">
      <c r="D955" s="34"/>
    </row>
    <row r="956" spans="4:4" ht="13">
      <c r="D956" s="34"/>
    </row>
    <row r="957" spans="4:4" ht="13">
      <c r="D957" s="34"/>
    </row>
    <row r="958" spans="4:4" ht="13">
      <c r="D958" s="34"/>
    </row>
    <row r="959" spans="4:4" ht="13">
      <c r="D959" s="34"/>
    </row>
    <row r="960" spans="4:4" ht="13">
      <c r="D960" s="34"/>
    </row>
    <row r="961" spans="4:4" ht="13">
      <c r="D961" s="34"/>
    </row>
    <row r="962" spans="4:4" ht="13">
      <c r="D962" s="34"/>
    </row>
    <row r="963" spans="4:4" ht="13">
      <c r="D963" s="34"/>
    </row>
    <row r="964" spans="4:4" ht="13">
      <c r="D964" s="34"/>
    </row>
    <row r="965" spans="4:4" ht="13">
      <c r="D965" s="34"/>
    </row>
    <row r="966" spans="4:4" ht="13">
      <c r="D966" s="34"/>
    </row>
    <row r="967" spans="4:4" ht="13">
      <c r="D967" s="34"/>
    </row>
    <row r="968" spans="4:4" ht="13">
      <c r="D968" s="34"/>
    </row>
    <row r="969" spans="4:4" ht="13">
      <c r="D969" s="34"/>
    </row>
    <row r="970" spans="4:4" ht="13">
      <c r="D970" s="34"/>
    </row>
    <row r="971" spans="4:4" ht="13">
      <c r="D971" s="34"/>
    </row>
    <row r="972" spans="4:4" ht="13">
      <c r="D972" s="34"/>
    </row>
    <row r="973" spans="4:4" ht="13">
      <c r="D973" s="34"/>
    </row>
    <row r="974" spans="4:4" ht="13">
      <c r="D974" s="34"/>
    </row>
    <row r="975" spans="4:4" ht="13">
      <c r="D975" s="34"/>
    </row>
    <row r="976" spans="4:4" ht="13">
      <c r="D976" s="34"/>
    </row>
    <row r="977" spans="4:4" ht="13">
      <c r="D977" s="34"/>
    </row>
    <row r="978" spans="4:4" ht="13">
      <c r="D978" s="34"/>
    </row>
    <row r="979" spans="4:4" ht="13">
      <c r="D979" s="34"/>
    </row>
    <row r="980" spans="4:4" ht="13">
      <c r="D980" s="34"/>
    </row>
    <row r="981" spans="4:4" ht="13">
      <c r="D981" s="34"/>
    </row>
    <row r="982" spans="4:4" ht="13">
      <c r="D982" s="34"/>
    </row>
    <row r="983" spans="4:4" ht="13">
      <c r="D983" s="34"/>
    </row>
    <row r="984" spans="4:4" ht="13">
      <c r="D984" s="34"/>
    </row>
    <row r="985" spans="4:4" ht="13">
      <c r="D985" s="34"/>
    </row>
    <row r="986" spans="4:4" ht="13">
      <c r="D986" s="34"/>
    </row>
    <row r="987" spans="4:4" ht="13">
      <c r="D987" s="34"/>
    </row>
    <row r="988" spans="4:4" ht="13">
      <c r="D988" s="34"/>
    </row>
    <row r="989" spans="4:4" ht="13">
      <c r="D989" s="34"/>
    </row>
    <row r="990" spans="4:4" ht="13">
      <c r="D990" s="34"/>
    </row>
    <row r="991" spans="4:4" ht="13">
      <c r="D991" s="34"/>
    </row>
    <row r="992" spans="4:4" ht="13">
      <c r="D992" s="34"/>
    </row>
    <row r="993" spans="4:4" ht="13">
      <c r="D993" s="34"/>
    </row>
    <row r="994" spans="4:4" ht="13">
      <c r="D994" s="34"/>
    </row>
    <row r="995" spans="4:4" ht="13">
      <c r="D995" s="34"/>
    </row>
    <row r="996" spans="4:4" ht="13">
      <c r="D996" s="34"/>
    </row>
    <row r="997" spans="4:4" ht="13">
      <c r="D997" s="34"/>
    </row>
    <row r="998" spans="4:4" ht="13">
      <c r="D998" s="34"/>
    </row>
    <row r="999" spans="4:4" ht="13">
      <c r="D999" s="34"/>
    </row>
    <row r="1000" spans="4:4" ht="13">
      <c r="D1000" s="34"/>
    </row>
  </sheetData>
  <mergeCells count="7">
    <mergeCell ref="A71:C71"/>
    <mergeCell ref="A72:C72"/>
    <mergeCell ref="A2:C2"/>
    <mergeCell ref="D4:D10"/>
    <mergeCell ref="D32:D34"/>
    <mergeCell ref="D35:D37"/>
    <mergeCell ref="A70:C70"/>
  </mergeCells>
  <hyperlinks>
    <hyperlink ref="C55" r:id="rId1" xr:uid="{00000000-0004-0000-0000-000000000000}"/>
  </hyperlinks>
  <printOptions horizontalCentered="1"/>
  <pageMargins left="0.25" right="0.25" top="0.3" bottom="0.6" header="0" footer="0"/>
  <pageSetup paperSize="9" scale="47" fitToHeight="0" pageOrder="overThenDown"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272D4-9AE3-4455-A6FA-90FA04505A76}">
  <sheetPr>
    <tabColor theme="4"/>
    <pageSetUpPr fitToPage="1"/>
  </sheetPr>
  <dimension ref="A1:XFC150"/>
  <sheetViews>
    <sheetView showGridLines="0" tabSelected="1" view="pageBreakPreview" zoomScale="90" zoomScaleNormal="130" zoomScaleSheetLayoutView="90" zoomScalePageLayoutView="70" workbookViewId="0"/>
  </sheetViews>
  <sheetFormatPr defaultColWidth="0" defaultRowHeight="0" customHeight="1" zeroHeight="1"/>
  <cols>
    <col min="1" max="1" width="5.453125" style="66" customWidth="1"/>
    <col min="2" max="2" width="7.453125" style="105" customWidth="1"/>
    <col min="3" max="3" width="7.453125" style="111" customWidth="1"/>
    <col min="4" max="4" width="22.81640625" style="66" customWidth="1"/>
    <col min="5" max="5" width="30.1796875" style="66" customWidth="1"/>
    <col min="6" max="6" width="63.453125" style="65" customWidth="1"/>
    <col min="7" max="7" width="59.453125" style="65" customWidth="1"/>
    <col min="8" max="8" width="2.54296875" style="232" customWidth="1"/>
    <col min="9" max="10" width="0" style="66" hidden="1"/>
    <col min="11" max="16383" width="8.54296875" style="66" hidden="1"/>
    <col min="16384" max="16384" width="1.1796875" style="66" hidden="1"/>
  </cols>
  <sheetData>
    <row r="1" spans="1:8" ht="17.5">
      <c r="A1" s="63" t="s">
        <v>646</v>
      </c>
      <c r="H1" s="343"/>
    </row>
    <row r="2" spans="1:8" s="63" customFormat="1" ht="17.5">
      <c r="A2" s="63" t="s">
        <v>193</v>
      </c>
    </row>
    <row r="3" spans="1:8" ht="17.5" customHeight="1">
      <c r="A3" s="334"/>
      <c r="B3" s="335"/>
      <c r="C3" s="335"/>
      <c r="D3" s="335"/>
      <c r="E3" s="335"/>
      <c r="F3" s="335"/>
      <c r="G3" s="242"/>
      <c r="H3" s="199"/>
    </row>
    <row r="4" spans="1:8" ht="14.15" customHeight="1">
      <c r="A4" s="67" t="s">
        <v>194</v>
      </c>
      <c r="B4" s="335"/>
      <c r="C4" s="67" t="s">
        <v>195</v>
      </c>
      <c r="D4" s="335"/>
      <c r="E4" s="335"/>
      <c r="F4" s="335"/>
      <c r="G4" s="199"/>
      <c r="H4" s="199"/>
    </row>
    <row r="5" spans="1:8" ht="14.15" customHeight="1">
      <c r="A5" s="335"/>
      <c r="B5" s="335"/>
      <c r="C5" s="335"/>
      <c r="D5" s="335"/>
      <c r="E5" s="335"/>
      <c r="F5" s="335"/>
      <c r="G5" s="199"/>
      <c r="H5" s="199"/>
    </row>
    <row r="6" spans="1:8" ht="32.5" customHeight="1">
      <c r="A6" s="70" t="s">
        <v>196</v>
      </c>
      <c r="B6" s="335"/>
      <c r="C6" s="421" t="s">
        <v>197</v>
      </c>
      <c r="D6" s="421"/>
      <c r="E6" s="421"/>
      <c r="F6" s="421"/>
      <c r="G6" s="421"/>
      <c r="H6" s="199"/>
    </row>
    <row r="7" spans="1:8" ht="14.15" customHeight="1">
      <c r="A7" s="68"/>
      <c r="B7" s="335"/>
      <c r="C7" s="235"/>
      <c r="D7" s="235"/>
      <c r="E7" s="235"/>
      <c r="F7" s="235"/>
      <c r="G7" s="235"/>
      <c r="H7" s="199"/>
    </row>
    <row r="8" spans="1:8" ht="52" customHeight="1">
      <c r="A8" s="70" t="s">
        <v>198</v>
      </c>
      <c r="B8" s="335"/>
      <c r="C8" s="421" t="s">
        <v>199</v>
      </c>
      <c r="D8" s="421"/>
      <c r="E8" s="421"/>
      <c r="F8" s="421"/>
      <c r="G8" s="421"/>
      <c r="H8" s="421"/>
    </row>
    <row r="9" spans="1:8" ht="35.25" customHeight="1">
      <c r="A9" s="68"/>
      <c r="B9" s="335"/>
      <c r="C9" s="421"/>
      <c r="D9" s="421"/>
      <c r="E9" s="421"/>
      <c r="F9" s="421"/>
      <c r="G9" s="421"/>
      <c r="H9" s="421"/>
    </row>
    <row r="10" spans="1:8" ht="14.5" customHeight="1">
      <c r="A10" s="68"/>
      <c r="B10" s="64"/>
      <c r="C10" s="235"/>
      <c r="D10" s="235"/>
      <c r="E10" s="235"/>
      <c r="F10" s="235"/>
      <c r="G10" s="235"/>
      <c r="H10" s="235"/>
    </row>
    <row r="11" spans="1:8" ht="16.399999999999999" customHeight="1">
      <c r="A11" s="68" t="s">
        <v>200</v>
      </c>
      <c r="B11" s="64"/>
      <c r="C11" s="69"/>
      <c r="D11" s="69"/>
      <c r="E11" s="69"/>
      <c r="F11" s="69"/>
      <c r="G11" s="69"/>
      <c r="H11" s="66"/>
    </row>
    <row r="12" spans="1:8" ht="16.399999999999999" customHeight="1">
      <c r="A12" s="64"/>
      <c r="B12" s="72"/>
      <c r="C12" s="73"/>
      <c r="D12" s="73"/>
      <c r="E12" s="74"/>
      <c r="F12" s="236"/>
      <c r="G12" s="69"/>
      <c r="H12" s="66"/>
    </row>
    <row r="13" spans="1:8" s="75" customFormat="1" ht="16.399999999999999" customHeight="1">
      <c r="A13" s="68"/>
      <c r="B13" s="68"/>
      <c r="C13" s="68"/>
      <c r="D13" s="68"/>
      <c r="E13" s="68"/>
      <c r="F13" s="68"/>
      <c r="G13" s="69"/>
    </row>
    <row r="14" spans="1:8" s="75" customFormat="1" ht="16.399999999999999" customHeight="1">
      <c r="A14" s="342" t="s">
        <v>201</v>
      </c>
      <c r="B14" s="68"/>
      <c r="C14" s="68"/>
      <c r="D14" s="68"/>
      <c r="E14" s="68"/>
      <c r="F14" s="68"/>
      <c r="G14" s="69"/>
    </row>
    <row r="15" spans="1:8" s="75" customFormat="1" ht="16.399999999999999" customHeight="1">
      <c r="A15" s="68"/>
      <c r="B15" s="68"/>
      <c r="C15" s="68"/>
      <c r="D15" s="68"/>
      <c r="E15" s="68"/>
      <c r="F15" s="68"/>
      <c r="G15" s="69"/>
    </row>
    <row r="16" spans="1:8" s="76" customFormat="1" ht="30">
      <c r="B16" s="77" t="s">
        <v>202</v>
      </c>
      <c r="C16" s="77" t="s">
        <v>203</v>
      </c>
      <c r="D16" s="484" t="s">
        <v>204</v>
      </c>
      <c r="E16" s="484"/>
      <c r="F16" s="484"/>
      <c r="G16" s="228" t="s">
        <v>205</v>
      </c>
      <c r="H16" s="233"/>
    </row>
    <row r="17" spans="2:7" ht="14">
      <c r="B17" s="420">
        <v>1</v>
      </c>
      <c r="C17" s="78">
        <v>1.1000000000000001</v>
      </c>
      <c r="D17" s="413" t="s">
        <v>206</v>
      </c>
      <c r="E17" s="79" t="s">
        <v>207</v>
      </c>
      <c r="F17" s="80" t="s">
        <v>208</v>
      </c>
      <c r="G17" s="229"/>
    </row>
    <row r="18" spans="2:7" ht="16.399999999999999" customHeight="1">
      <c r="B18" s="420"/>
      <c r="C18" s="81">
        <v>1.2</v>
      </c>
      <c r="D18" s="404"/>
      <c r="E18" s="283" t="s">
        <v>209</v>
      </c>
      <c r="F18" s="82" t="s">
        <v>210</v>
      </c>
      <c r="G18" s="94"/>
    </row>
    <row r="19" spans="2:7" ht="30.65" customHeight="1">
      <c r="B19" s="420"/>
      <c r="C19" s="81">
        <v>1.3</v>
      </c>
      <c r="D19" s="404"/>
      <c r="E19" s="283" t="s">
        <v>211</v>
      </c>
      <c r="F19" s="82" t="s">
        <v>212</v>
      </c>
      <c r="G19" s="94"/>
    </row>
    <row r="20" spans="2:7" ht="28">
      <c r="B20" s="420"/>
      <c r="C20" s="280">
        <v>1.4</v>
      </c>
      <c r="D20" s="404"/>
      <c r="E20" s="285" t="s">
        <v>213</v>
      </c>
      <c r="F20" s="83" t="s">
        <v>214</v>
      </c>
      <c r="G20" s="94"/>
    </row>
    <row r="21" spans="2:7" ht="42">
      <c r="B21" s="420"/>
      <c r="C21" s="280">
        <v>1.5</v>
      </c>
      <c r="D21" s="404"/>
      <c r="E21" s="283" t="s">
        <v>215</v>
      </c>
      <c r="F21" s="83" t="s">
        <v>216</v>
      </c>
      <c r="G21" s="94"/>
    </row>
    <row r="22" spans="2:7" ht="14.5" customHeight="1">
      <c r="B22" s="420"/>
      <c r="C22" s="280">
        <v>1.6</v>
      </c>
      <c r="D22" s="404"/>
      <c r="E22" s="418" t="s">
        <v>217</v>
      </c>
      <c r="F22" s="83" t="s">
        <v>218</v>
      </c>
      <c r="G22" s="94"/>
    </row>
    <row r="23" spans="2:7" ht="14.5" customHeight="1" thickBot="1">
      <c r="B23" s="420"/>
      <c r="C23" s="81">
        <v>1.7</v>
      </c>
      <c r="D23" s="414"/>
      <c r="E23" s="394"/>
      <c r="F23" s="291" t="s">
        <v>219</v>
      </c>
      <c r="G23" s="82"/>
    </row>
    <row r="24" spans="2:7" ht="28.5" thickBot="1">
      <c r="B24" s="85">
        <v>2</v>
      </c>
      <c r="C24" s="85">
        <v>2.1</v>
      </c>
      <c r="D24" s="299" t="s">
        <v>220</v>
      </c>
      <c r="E24" s="86" t="s">
        <v>221</v>
      </c>
      <c r="F24" s="271" t="s">
        <v>222</v>
      </c>
      <c r="G24" s="86"/>
    </row>
    <row r="25" spans="2:7" ht="33" customHeight="1" thickBot="1">
      <c r="B25" s="284">
        <v>3</v>
      </c>
      <c r="C25" s="85">
        <v>3.1</v>
      </c>
      <c r="D25" s="87" t="s">
        <v>223</v>
      </c>
      <c r="E25" s="86" t="s">
        <v>223</v>
      </c>
      <c r="F25" s="271" t="s">
        <v>224</v>
      </c>
      <c r="G25" s="270"/>
    </row>
    <row r="26" spans="2:7" ht="14.15" customHeight="1">
      <c r="B26" s="412">
        <v>4</v>
      </c>
      <c r="C26" s="279">
        <v>4.0999999999999996</v>
      </c>
      <c r="D26" s="419" t="s">
        <v>225</v>
      </c>
      <c r="E26" s="88" t="s">
        <v>226</v>
      </c>
      <c r="F26" s="88" t="s">
        <v>227</v>
      </c>
      <c r="G26" s="88"/>
    </row>
    <row r="27" spans="2:7" ht="14.5" customHeight="1" thickBot="1">
      <c r="B27" s="387"/>
      <c r="C27" s="84">
        <v>4.2</v>
      </c>
      <c r="D27" s="390"/>
      <c r="E27" s="89" t="s">
        <v>228</v>
      </c>
      <c r="F27" s="89" t="s">
        <v>229</v>
      </c>
      <c r="G27" s="89"/>
    </row>
    <row r="28" spans="2:7" ht="14.5" thickBot="1">
      <c r="B28" s="276">
        <v>5</v>
      </c>
      <c r="C28" s="268">
        <v>5.0999999999999996</v>
      </c>
      <c r="D28" s="90" t="s">
        <v>230</v>
      </c>
      <c r="E28" s="269" t="s">
        <v>231</v>
      </c>
      <c r="F28" s="91" t="s">
        <v>232</v>
      </c>
      <c r="G28" s="290"/>
    </row>
    <row r="29" spans="2:7" ht="48" customHeight="1" thickBot="1">
      <c r="B29" s="412">
        <v>6</v>
      </c>
      <c r="C29" s="279">
        <v>6.1</v>
      </c>
      <c r="D29" s="391" t="s">
        <v>233</v>
      </c>
      <c r="E29" s="92" t="s">
        <v>234</v>
      </c>
      <c r="F29" s="93" t="s">
        <v>235</v>
      </c>
      <c r="G29" s="93"/>
    </row>
    <row r="30" spans="2:7" ht="141.75" customHeight="1">
      <c r="B30" s="420"/>
      <c r="C30" s="280">
        <v>6.2</v>
      </c>
      <c r="D30" s="415"/>
      <c r="E30" s="285" t="s">
        <v>236</v>
      </c>
      <c r="F30" s="94" t="s">
        <v>237</v>
      </c>
      <c r="G30" s="93"/>
    </row>
    <row r="31" spans="2:7" ht="14.5" thickBot="1">
      <c r="B31" s="420"/>
      <c r="C31" s="280">
        <v>6.3</v>
      </c>
      <c r="D31" s="415"/>
      <c r="E31" s="95" t="s">
        <v>238</v>
      </c>
      <c r="F31" s="95" t="s">
        <v>239</v>
      </c>
      <c r="G31" s="96"/>
    </row>
    <row r="32" spans="2:7" ht="15" customHeight="1" thickBot="1">
      <c r="B32" s="388">
        <v>7</v>
      </c>
      <c r="C32" s="292">
        <v>7.1</v>
      </c>
      <c r="D32" s="391" t="s">
        <v>240</v>
      </c>
      <c r="E32" s="407" t="s">
        <v>241</v>
      </c>
      <c r="F32" s="300" t="s">
        <v>242</v>
      </c>
      <c r="G32" s="103"/>
    </row>
    <row r="33" spans="2:7" ht="34.5" customHeight="1" thickBot="1">
      <c r="B33" s="388"/>
      <c r="C33" s="293">
        <v>7.2</v>
      </c>
      <c r="D33" s="415"/>
      <c r="E33" s="408"/>
      <c r="F33" s="97" t="s">
        <v>243</v>
      </c>
      <c r="G33" s="94"/>
    </row>
    <row r="34" spans="2:7" ht="28.5" thickBot="1">
      <c r="B34" s="388"/>
      <c r="C34" s="293">
        <v>7.3</v>
      </c>
      <c r="D34" s="415"/>
      <c r="E34" s="409" t="s">
        <v>244</v>
      </c>
      <c r="F34" s="97" t="s">
        <v>245</v>
      </c>
      <c r="G34" s="229"/>
    </row>
    <row r="35" spans="2:7" ht="28.5" thickBot="1">
      <c r="B35" s="388"/>
      <c r="C35" s="293">
        <v>7.4</v>
      </c>
      <c r="D35" s="98"/>
      <c r="E35" s="409"/>
      <c r="F35" s="97" t="s">
        <v>246</v>
      </c>
      <c r="G35" s="94"/>
    </row>
    <row r="36" spans="2:7" ht="14.5" customHeight="1" thickBot="1">
      <c r="B36" s="388"/>
      <c r="C36" s="293">
        <v>7.5</v>
      </c>
      <c r="D36" s="98"/>
      <c r="E36" s="410" t="s">
        <v>247</v>
      </c>
      <c r="F36" s="99" t="s">
        <v>248</v>
      </c>
      <c r="G36" s="94"/>
    </row>
    <row r="37" spans="2:7" ht="30" customHeight="1" thickBot="1">
      <c r="B37" s="388"/>
      <c r="C37" s="293">
        <v>7.6</v>
      </c>
      <c r="D37" s="98"/>
      <c r="E37" s="408"/>
      <c r="F37" s="97" t="s">
        <v>243</v>
      </c>
      <c r="G37" s="231"/>
    </row>
    <row r="38" spans="2:7" ht="30" customHeight="1" thickBot="1">
      <c r="B38" s="388"/>
      <c r="C38" s="294">
        <v>7.7</v>
      </c>
      <c r="D38" s="98"/>
      <c r="E38" s="408"/>
      <c r="F38" s="83" t="s">
        <v>249</v>
      </c>
      <c r="G38" s="231"/>
    </row>
    <row r="39" spans="2:7" ht="34.5" customHeight="1" thickBot="1">
      <c r="B39" s="388"/>
      <c r="C39" s="293">
        <v>7.8</v>
      </c>
      <c r="D39" s="98"/>
      <c r="E39" s="285" t="s">
        <v>250</v>
      </c>
      <c r="F39" s="97" t="s">
        <v>251</v>
      </c>
      <c r="G39" s="229"/>
    </row>
    <row r="40" spans="2:7" ht="28.5" thickBot="1">
      <c r="B40" s="388"/>
      <c r="C40" s="294">
        <v>7.9</v>
      </c>
      <c r="D40" s="98"/>
      <c r="E40" s="410" t="s">
        <v>252</v>
      </c>
      <c r="F40" s="286" t="s">
        <v>253</v>
      </c>
      <c r="G40" s="109"/>
    </row>
    <row r="41" spans="2:7" ht="28.5" thickBot="1">
      <c r="B41" s="388"/>
      <c r="C41" s="295" t="s">
        <v>254</v>
      </c>
      <c r="D41" s="100"/>
      <c r="E41" s="411"/>
      <c r="F41" s="89" t="s">
        <v>255</v>
      </c>
      <c r="G41" s="89"/>
    </row>
    <row r="42" spans="2:7" ht="28.5" thickBot="1">
      <c r="B42" s="388">
        <v>8</v>
      </c>
      <c r="C42" s="279">
        <v>8.1</v>
      </c>
      <c r="D42" s="413" t="s">
        <v>256</v>
      </c>
      <c r="E42" s="393" t="s">
        <v>257</v>
      </c>
      <c r="F42" s="101" t="s">
        <v>258</v>
      </c>
      <c r="G42" s="103"/>
    </row>
    <row r="43" spans="2:7" ht="37.5" customHeight="1" thickBot="1">
      <c r="B43" s="388"/>
      <c r="C43" s="280">
        <v>8.1999999999999993</v>
      </c>
      <c r="D43" s="404"/>
      <c r="E43" s="394"/>
      <c r="F43" s="83" t="s">
        <v>259</v>
      </c>
      <c r="G43" s="94"/>
    </row>
    <row r="44" spans="2:7" ht="28.5" thickBot="1">
      <c r="B44" s="388"/>
      <c r="C44" s="280">
        <v>8.3000000000000007</v>
      </c>
      <c r="D44" s="404"/>
      <c r="E44" s="394"/>
      <c r="F44" s="83" t="s">
        <v>260</v>
      </c>
      <c r="G44" s="229"/>
    </row>
    <row r="45" spans="2:7" ht="28.5" thickBot="1">
      <c r="B45" s="412"/>
      <c r="C45" s="81">
        <v>8.4</v>
      </c>
      <c r="D45" s="414"/>
      <c r="E45" s="283" t="s">
        <v>261</v>
      </c>
      <c r="F45" s="338" t="s">
        <v>262</v>
      </c>
      <c r="G45" s="82"/>
    </row>
    <row r="46" spans="2:7" ht="17.149999999999999" customHeight="1" thickBot="1">
      <c r="B46" s="402">
        <v>9</v>
      </c>
      <c r="C46" s="279">
        <v>9.1</v>
      </c>
      <c r="D46" s="391" t="s">
        <v>263</v>
      </c>
      <c r="E46" s="336" t="s">
        <v>264</v>
      </c>
      <c r="F46" s="101" t="s">
        <v>265</v>
      </c>
      <c r="G46" s="88"/>
    </row>
    <row r="47" spans="2:7" ht="14.5" thickBot="1">
      <c r="B47" s="402"/>
      <c r="C47" s="78">
        <v>9.1999999999999993</v>
      </c>
      <c r="D47" s="415"/>
      <c r="E47" s="269"/>
      <c r="F47" s="83" t="s">
        <v>266</v>
      </c>
      <c r="G47" s="285"/>
    </row>
    <row r="48" spans="2:7" ht="14.5" customHeight="1" thickBot="1">
      <c r="B48" s="402"/>
      <c r="C48" s="280">
        <v>9.3000000000000007</v>
      </c>
      <c r="D48" s="415"/>
      <c r="E48" s="269"/>
      <c r="F48" s="83" t="s">
        <v>267</v>
      </c>
      <c r="G48" s="339"/>
    </row>
    <row r="49" spans="2:8" ht="14.5" thickBot="1">
      <c r="B49" s="402"/>
      <c r="C49" s="280">
        <v>9.4</v>
      </c>
      <c r="D49" s="415"/>
      <c r="E49" s="269"/>
      <c r="F49" s="83" t="s">
        <v>268</v>
      </c>
      <c r="G49" s="340"/>
    </row>
    <row r="50" spans="2:8" s="227" customFormat="1" ht="49" customHeight="1" thickBot="1">
      <c r="B50" s="402"/>
      <c r="C50" s="280">
        <v>9.5</v>
      </c>
      <c r="D50" s="415"/>
      <c r="E50" s="301" t="s">
        <v>269</v>
      </c>
      <c r="F50" s="302" t="s">
        <v>270</v>
      </c>
      <c r="G50" s="341"/>
      <c r="H50" s="234"/>
    </row>
    <row r="51" spans="2:8" ht="30" customHeight="1" thickBot="1">
      <c r="B51" s="402"/>
      <c r="C51" s="337">
        <v>9.6</v>
      </c>
      <c r="D51" s="392"/>
      <c r="E51" s="89" t="s">
        <v>271</v>
      </c>
      <c r="F51" s="102" t="s">
        <v>272</v>
      </c>
      <c r="G51" s="89"/>
    </row>
    <row r="52" spans="2:8" ht="31.5" customHeight="1">
      <c r="B52" s="416">
        <v>10</v>
      </c>
      <c r="C52" s="279">
        <v>10.1</v>
      </c>
      <c r="D52" s="296" t="s">
        <v>273</v>
      </c>
      <c r="E52" s="393" t="s">
        <v>274</v>
      </c>
      <c r="F52" s="101" t="s">
        <v>275</v>
      </c>
      <c r="G52" s="88"/>
    </row>
    <row r="53" spans="2:8" ht="14">
      <c r="B53" s="417"/>
      <c r="C53" s="280">
        <v>10.199999999999999</v>
      </c>
      <c r="D53" s="98"/>
      <c r="E53" s="394"/>
      <c r="F53" s="83" t="s">
        <v>276</v>
      </c>
      <c r="G53" s="285"/>
    </row>
    <row r="54" spans="2:8" ht="33.75" customHeight="1">
      <c r="B54" s="417"/>
      <c r="C54" s="280">
        <v>10.3</v>
      </c>
      <c r="D54" s="98"/>
      <c r="E54" s="418" t="s">
        <v>277</v>
      </c>
      <c r="F54" s="83" t="s">
        <v>278</v>
      </c>
      <c r="G54" s="285"/>
    </row>
    <row r="55" spans="2:8" ht="28.5" thickBot="1">
      <c r="B55" s="417"/>
      <c r="C55" s="81">
        <v>10.4</v>
      </c>
      <c r="D55" s="98"/>
      <c r="E55" s="394"/>
      <c r="F55" s="83" t="s">
        <v>279</v>
      </c>
      <c r="G55" s="285"/>
    </row>
    <row r="56" spans="2:8" ht="14.5" thickBot="1">
      <c r="B56" s="402">
        <v>11</v>
      </c>
      <c r="C56" s="279">
        <v>11.1</v>
      </c>
      <c r="D56" s="403" t="s">
        <v>280</v>
      </c>
      <c r="E56" s="393" t="s">
        <v>281</v>
      </c>
      <c r="F56" s="101" t="s">
        <v>282</v>
      </c>
      <c r="G56" s="103"/>
    </row>
    <row r="57" spans="2:8" ht="28.5" thickBot="1">
      <c r="B57" s="402"/>
      <c r="C57" s="280">
        <v>11.2</v>
      </c>
      <c r="D57" s="404"/>
      <c r="E57" s="394"/>
      <c r="F57" s="83" t="s">
        <v>283</v>
      </c>
      <c r="G57" s="94"/>
    </row>
    <row r="58" spans="2:8" ht="34.5" customHeight="1" thickBot="1">
      <c r="B58" s="402"/>
      <c r="C58" s="84">
        <v>11.3</v>
      </c>
      <c r="D58" s="405"/>
      <c r="E58" s="406"/>
      <c r="F58" s="102" t="s">
        <v>284</v>
      </c>
      <c r="G58" s="104"/>
    </row>
    <row r="59" spans="2:8" ht="28.5" thickBot="1">
      <c r="B59" s="388">
        <v>12</v>
      </c>
      <c r="C59" s="279">
        <v>12.1</v>
      </c>
      <c r="D59" s="391" t="s">
        <v>285</v>
      </c>
      <c r="E59" s="393" t="s">
        <v>286</v>
      </c>
      <c r="F59" s="300" t="s">
        <v>287</v>
      </c>
      <c r="G59" s="229"/>
    </row>
    <row r="60" spans="2:8" ht="42.5" thickBot="1">
      <c r="B60" s="388"/>
      <c r="C60" s="84">
        <v>12.2</v>
      </c>
      <c r="D60" s="392"/>
      <c r="E60" s="394"/>
      <c r="F60" s="286" t="s">
        <v>288</v>
      </c>
      <c r="G60" s="82"/>
    </row>
    <row r="61" spans="2:8" s="199" customFormat="1" ht="18.649999999999999" customHeight="1" thickBot="1">
      <c r="B61" s="395">
        <v>13</v>
      </c>
      <c r="C61" s="274">
        <v>13.1</v>
      </c>
      <c r="D61" s="397" t="s">
        <v>289</v>
      </c>
      <c r="E61" s="303" t="s">
        <v>290</v>
      </c>
      <c r="F61" s="93" t="s">
        <v>291</v>
      </c>
      <c r="G61" s="304"/>
      <c r="H61" s="287"/>
    </row>
    <row r="62" spans="2:8" ht="139.5" customHeight="1" thickBot="1">
      <c r="B62" s="396"/>
      <c r="C62" s="267">
        <v>13.2</v>
      </c>
      <c r="D62" s="398"/>
      <c r="E62" s="230" t="s">
        <v>292</v>
      </c>
      <c r="F62" s="104" t="s">
        <v>293</v>
      </c>
      <c r="G62" s="89"/>
      <c r="H62" s="66"/>
    </row>
    <row r="63" spans="2:8" ht="20.25" customHeight="1">
      <c r="B63" s="488">
        <v>14</v>
      </c>
      <c r="C63" s="305">
        <v>14.1</v>
      </c>
      <c r="D63" s="400" t="s">
        <v>294</v>
      </c>
      <c r="E63" s="306" t="s">
        <v>295</v>
      </c>
      <c r="F63" s="91" t="s">
        <v>296</v>
      </c>
      <c r="G63" s="288"/>
      <c r="H63" s="66"/>
    </row>
    <row r="64" spans="2:8" ht="33.75" customHeight="1">
      <c r="B64" s="489"/>
      <c r="C64" s="280">
        <v>14.2</v>
      </c>
      <c r="D64" s="401"/>
      <c r="E64" s="95" t="s">
        <v>297</v>
      </c>
      <c r="F64" s="285" t="s">
        <v>298</v>
      </c>
      <c r="G64" s="297"/>
      <c r="H64" s="66"/>
    </row>
    <row r="65" spans="1:8" ht="33.75" customHeight="1">
      <c r="B65" s="489"/>
      <c r="C65" s="280">
        <v>14.3</v>
      </c>
      <c r="D65" s="401"/>
      <c r="E65" s="95" t="s">
        <v>299</v>
      </c>
      <c r="F65" s="285" t="s">
        <v>300</v>
      </c>
      <c r="G65" s="297"/>
      <c r="H65" s="66"/>
    </row>
    <row r="66" spans="1:8" ht="33.75" customHeight="1" thickBot="1">
      <c r="B66" s="489"/>
      <c r="C66" s="268">
        <v>14.4</v>
      </c>
      <c r="D66" s="98"/>
      <c r="E66" s="306" t="s">
        <v>301</v>
      </c>
      <c r="F66" s="91" t="s">
        <v>302</v>
      </c>
      <c r="G66" s="288"/>
      <c r="H66" s="66"/>
    </row>
    <row r="67" spans="1:8" ht="31.5" customHeight="1" thickBot="1">
      <c r="B67" s="85">
        <v>15</v>
      </c>
      <c r="C67" s="85">
        <v>15.1</v>
      </c>
      <c r="D67" s="307" t="s">
        <v>303</v>
      </c>
      <c r="E67" s="311" t="s">
        <v>303</v>
      </c>
      <c r="F67" s="308" t="s">
        <v>304</v>
      </c>
      <c r="G67" s="272"/>
    </row>
    <row r="68" spans="1:8" ht="14.5" customHeight="1" thickBot="1">
      <c r="B68" s="387">
        <v>16</v>
      </c>
      <c r="C68" s="78">
        <v>16.100000000000001</v>
      </c>
      <c r="D68" s="389" t="s">
        <v>305</v>
      </c>
      <c r="E68" s="282" t="s">
        <v>306</v>
      </c>
      <c r="F68" s="229" t="s">
        <v>306</v>
      </c>
      <c r="G68" s="229"/>
    </row>
    <row r="69" spans="1:8" ht="18.649999999999999" customHeight="1" thickBot="1">
      <c r="B69" s="388"/>
      <c r="C69" s="84">
        <v>16.2</v>
      </c>
      <c r="D69" s="390"/>
      <c r="E69" s="89" t="s">
        <v>306</v>
      </c>
      <c r="F69" s="104" t="s">
        <v>306</v>
      </c>
      <c r="G69" s="104"/>
    </row>
    <row r="70" spans="1:8" ht="18.649999999999999" customHeight="1">
      <c r="B70" s="244"/>
      <c r="C70" s="245"/>
      <c r="D70" s="246"/>
      <c r="E70" s="277"/>
      <c r="F70" s="277"/>
      <c r="G70" s="277"/>
      <c r="H70" s="66"/>
    </row>
    <row r="71" spans="1:8" s="239" customFormat="1" ht="18.649999999999999" customHeight="1">
      <c r="A71" s="237" t="s">
        <v>307</v>
      </c>
      <c r="B71" s="247"/>
      <c r="C71" s="248"/>
      <c r="D71" s="249"/>
      <c r="E71" s="278"/>
      <c r="F71" s="278"/>
      <c r="G71" s="278"/>
    </row>
    <row r="72" spans="1:8" s="239" customFormat="1" ht="18.649999999999999" customHeight="1">
      <c r="B72" s="247"/>
      <c r="C72" s="248"/>
      <c r="D72" s="249"/>
      <c r="E72" s="278"/>
      <c r="F72" s="278"/>
      <c r="G72" s="278"/>
    </row>
    <row r="73" spans="1:8" s="239" customFormat="1" ht="15.5">
      <c r="B73" s="422" t="s">
        <v>308</v>
      </c>
      <c r="C73" s="422"/>
      <c r="D73" s="422"/>
      <c r="E73" s="422"/>
      <c r="F73" s="422"/>
      <c r="G73" s="422"/>
    </row>
    <row r="74" spans="1:8" s="239" customFormat="1" ht="35.15" customHeight="1">
      <c r="B74" s="240" t="s">
        <v>202</v>
      </c>
      <c r="C74" s="240" t="s">
        <v>203</v>
      </c>
      <c r="D74" s="486" t="s">
        <v>309</v>
      </c>
      <c r="E74" s="487"/>
      <c r="F74" s="487"/>
      <c r="G74" s="487"/>
      <c r="H74" s="238"/>
    </row>
    <row r="75" spans="1:8" s="199" customFormat="1" ht="18.649999999999999" customHeight="1" thickBot="1">
      <c r="B75" s="81">
        <v>1</v>
      </c>
      <c r="C75" s="81">
        <v>1.1000000000000001</v>
      </c>
      <c r="D75" s="230" t="s">
        <v>310</v>
      </c>
      <c r="E75" s="309" t="s">
        <v>311</v>
      </c>
      <c r="F75" s="310"/>
      <c r="G75" s="310"/>
      <c r="H75" s="241"/>
    </row>
    <row r="76" spans="1:8" s="239" customFormat="1" ht="18.649999999999999" customHeight="1" thickBot="1">
      <c r="B76" s="85">
        <v>2</v>
      </c>
      <c r="C76" s="85">
        <v>2.1</v>
      </c>
      <c r="D76" s="311" t="s">
        <v>312</v>
      </c>
      <c r="E76" s="312" t="s">
        <v>313</v>
      </c>
      <c r="F76" s="106"/>
      <c r="G76" s="106"/>
      <c r="H76" s="238"/>
    </row>
    <row r="77" spans="1:8" s="239" customFormat="1" ht="18.649999999999999" customHeight="1">
      <c r="B77" s="474">
        <v>3</v>
      </c>
      <c r="C77" s="476">
        <v>3.1</v>
      </c>
      <c r="D77" s="465" t="s">
        <v>314</v>
      </c>
      <c r="E77" s="490" t="s">
        <v>315</v>
      </c>
      <c r="F77" s="478"/>
      <c r="G77" s="479"/>
      <c r="H77" s="238"/>
    </row>
    <row r="78" spans="1:8" s="239" customFormat="1" ht="18.649999999999999" customHeight="1">
      <c r="B78" s="475"/>
      <c r="C78" s="477"/>
      <c r="D78" s="465"/>
      <c r="E78" s="485" t="s">
        <v>316</v>
      </c>
      <c r="F78" s="485"/>
      <c r="G78" s="463"/>
      <c r="H78" s="238"/>
    </row>
    <row r="79" spans="1:8" s="239" customFormat="1" ht="18.649999999999999" customHeight="1">
      <c r="B79" s="475"/>
      <c r="C79" s="477"/>
      <c r="D79" s="465"/>
      <c r="E79" s="485" t="s">
        <v>317</v>
      </c>
      <c r="F79" s="485"/>
      <c r="G79" s="463"/>
      <c r="H79" s="238"/>
    </row>
    <row r="80" spans="1:8" s="239" customFormat="1" ht="18.649999999999999" customHeight="1">
      <c r="B80" s="475"/>
      <c r="C80" s="477"/>
      <c r="D80" s="465"/>
      <c r="E80" s="485" t="s">
        <v>318</v>
      </c>
      <c r="F80" s="485"/>
      <c r="G80" s="463"/>
      <c r="H80" s="238"/>
    </row>
    <row r="81" spans="2:8" s="239" customFormat="1" ht="18.649999999999999" customHeight="1">
      <c r="B81" s="475"/>
      <c r="C81" s="477"/>
      <c r="D81" s="465"/>
      <c r="E81" s="480" t="s">
        <v>319</v>
      </c>
      <c r="F81" s="480"/>
      <c r="G81" s="481"/>
      <c r="H81" s="238"/>
    </row>
    <row r="82" spans="2:8" s="239" customFormat="1" ht="14.5" customHeight="1">
      <c r="B82" s="475"/>
      <c r="C82" s="477">
        <v>3.2</v>
      </c>
      <c r="D82" s="465"/>
      <c r="E82" s="482" t="s">
        <v>320</v>
      </c>
      <c r="F82" s="482"/>
      <c r="G82" s="483"/>
      <c r="H82" s="238"/>
    </row>
    <row r="83" spans="2:8" s="239" customFormat="1" ht="18.649999999999999" customHeight="1">
      <c r="B83" s="475"/>
      <c r="C83" s="477"/>
      <c r="D83" s="465"/>
      <c r="E83" s="485" t="s">
        <v>321</v>
      </c>
      <c r="F83" s="485"/>
      <c r="G83" s="463"/>
      <c r="H83" s="238"/>
    </row>
    <row r="84" spans="2:8" s="239" customFormat="1" ht="18.649999999999999" customHeight="1">
      <c r="B84" s="475"/>
      <c r="C84" s="477"/>
      <c r="D84" s="465"/>
      <c r="E84" s="485" t="s">
        <v>322</v>
      </c>
      <c r="F84" s="485"/>
      <c r="G84" s="463"/>
      <c r="H84" s="238"/>
    </row>
    <row r="85" spans="2:8" s="239" customFormat="1" ht="18.649999999999999" customHeight="1">
      <c r="B85" s="475"/>
      <c r="C85" s="477"/>
      <c r="D85" s="465"/>
      <c r="E85" s="485" t="s">
        <v>323</v>
      </c>
      <c r="F85" s="485"/>
      <c r="G85" s="463"/>
      <c r="H85" s="238"/>
    </row>
    <row r="86" spans="2:8" s="239" customFormat="1" ht="18.649999999999999" customHeight="1">
      <c r="B86" s="475"/>
      <c r="C86" s="477"/>
      <c r="D86" s="465"/>
      <c r="E86" s="480" t="s">
        <v>324</v>
      </c>
      <c r="F86" s="480"/>
      <c r="G86" s="481"/>
      <c r="H86" s="238"/>
    </row>
    <row r="87" spans="2:8" s="239" customFormat="1" ht="18.649999999999999" customHeight="1" thickBot="1">
      <c r="B87" s="475"/>
      <c r="C87" s="81">
        <v>3.3</v>
      </c>
      <c r="D87" s="465"/>
      <c r="E87" s="485" t="s">
        <v>325</v>
      </c>
      <c r="F87" s="485"/>
      <c r="G87" s="463"/>
      <c r="H87" s="238"/>
    </row>
    <row r="88" spans="2:8" s="239" customFormat="1" ht="30" customHeight="1">
      <c r="B88" s="395">
        <v>4</v>
      </c>
      <c r="C88" s="395">
        <v>4.0999999999999996</v>
      </c>
      <c r="D88" s="464" t="s">
        <v>326</v>
      </c>
      <c r="E88" s="467" t="s">
        <v>327</v>
      </c>
      <c r="F88" s="468"/>
      <c r="G88" s="407"/>
      <c r="H88" s="238"/>
    </row>
    <row r="89" spans="2:8" s="239" customFormat="1" ht="18.649999999999999" customHeight="1">
      <c r="B89" s="399"/>
      <c r="C89" s="399"/>
      <c r="D89" s="465"/>
      <c r="E89" s="485" t="s">
        <v>328</v>
      </c>
      <c r="F89" s="485"/>
      <c r="G89" s="463"/>
      <c r="H89" s="238"/>
    </row>
    <row r="90" spans="2:8" s="239" customFormat="1" ht="18.649999999999999" customHeight="1">
      <c r="B90" s="399"/>
      <c r="C90" s="399"/>
      <c r="D90" s="465"/>
      <c r="E90" s="490" t="s">
        <v>329</v>
      </c>
      <c r="F90" s="490"/>
      <c r="G90" s="469"/>
      <c r="H90" s="238"/>
    </row>
    <row r="91" spans="2:8" s="239" customFormat="1" ht="18.649999999999999" customHeight="1">
      <c r="B91" s="399"/>
      <c r="C91" s="399"/>
      <c r="D91" s="465"/>
      <c r="E91" s="470" t="s">
        <v>330</v>
      </c>
      <c r="F91" s="485"/>
      <c r="G91" s="463"/>
      <c r="H91" s="238"/>
    </row>
    <row r="92" spans="2:8" s="239" customFormat="1" ht="18.649999999999999" customHeight="1">
      <c r="B92" s="399"/>
      <c r="C92" s="399"/>
      <c r="D92" s="465"/>
      <c r="E92" s="470" t="s">
        <v>331</v>
      </c>
      <c r="F92" s="485"/>
      <c r="G92" s="463"/>
      <c r="H92" s="238"/>
    </row>
    <row r="93" spans="2:8" s="239" customFormat="1" ht="18.649999999999999" customHeight="1">
      <c r="B93" s="399"/>
      <c r="C93" s="399"/>
      <c r="D93" s="465"/>
      <c r="E93" s="485" t="s">
        <v>332</v>
      </c>
      <c r="F93" s="485"/>
      <c r="G93" s="463"/>
      <c r="H93" s="238"/>
    </row>
    <row r="94" spans="2:8" s="239" customFormat="1" ht="18.649999999999999" customHeight="1">
      <c r="B94" s="399"/>
      <c r="C94" s="399"/>
      <c r="D94" s="465"/>
      <c r="E94" s="485" t="s">
        <v>333</v>
      </c>
      <c r="F94" s="485"/>
      <c r="G94" s="463"/>
      <c r="H94" s="238"/>
    </row>
    <row r="95" spans="2:8" s="239" customFormat="1" ht="18.649999999999999" customHeight="1">
      <c r="B95" s="399"/>
      <c r="C95" s="399"/>
      <c r="D95" s="465"/>
      <c r="E95" s="485" t="s">
        <v>334</v>
      </c>
      <c r="F95" s="485"/>
      <c r="G95" s="463"/>
      <c r="H95" s="238"/>
    </row>
    <row r="96" spans="2:8" s="239" customFormat="1" ht="18.649999999999999" customHeight="1">
      <c r="B96" s="399"/>
      <c r="C96" s="399"/>
      <c r="D96" s="465"/>
      <c r="E96" s="485" t="s">
        <v>335</v>
      </c>
      <c r="F96" s="485"/>
      <c r="G96" s="463"/>
      <c r="H96" s="238"/>
    </row>
    <row r="97" spans="2:8" s="239" customFormat="1" ht="18.649999999999999" customHeight="1">
      <c r="B97" s="399"/>
      <c r="C97" s="399"/>
      <c r="D97" s="465"/>
      <c r="E97" s="470" t="s">
        <v>336</v>
      </c>
      <c r="F97" s="485"/>
      <c r="G97" s="463"/>
      <c r="H97" s="238"/>
    </row>
    <row r="98" spans="2:8" s="239" customFormat="1" ht="18.649999999999999" customHeight="1" thickBot="1">
      <c r="B98" s="423"/>
      <c r="C98" s="423"/>
      <c r="D98" s="466"/>
      <c r="E98" s="471" t="s">
        <v>337</v>
      </c>
      <c r="F98" s="472"/>
      <c r="G98" s="473"/>
      <c r="H98" s="238"/>
    </row>
    <row r="99" spans="2:8" s="199" customFormat="1" ht="18.649999999999999" customHeight="1">
      <c r="B99" s="281">
        <v>5</v>
      </c>
      <c r="C99" s="279">
        <v>5.0999999999999996</v>
      </c>
      <c r="D99" s="393" t="s">
        <v>240</v>
      </c>
      <c r="E99" s="313" t="s">
        <v>338</v>
      </c>
      <c r="F99" s="101"/>
      <c r="G99" s="101"/>
      <c r="H99" s="241"/>
    </row>
    <row r="100" spans="2:8" s="199" customFormat="1" ht="18.649999999999999" customHeight="1">
      <c r="B100" s="107"/>
      <c r="C100" s="280">
        <v>5.2</v>
      </c>
      <c r="D100" s="394"/>
      <c r="E100" s="314" t="s">
        <v>339</v>
      </c>
      <c r="F100" s="83"/>
      <c r="G100" s="83"/>
      <c r="H100" s="241"/>
    </row>
    <row r="101" spans="2:8" s="199" customFormat="1" ht="18.649999999999999" customHeight="1">
      <c r="B101" s="107"/>
      <c r="C101" s="280">
        <v>5.3</v>
      </c>
      <c r="D101" s="394"/>
      <c r="E101" s="314" t="s">
        <v>340</v>
      </c>
      <c r="F101" s="83"/>
      <c r="G101" s="83"/>
      <c r="H101" s="241"/>
    </row>
    <row r="102" spans="2:8" s="199" customFormat="1" ht="18.649999999999999" customHeight="1">
      <c r="B102" s="107"/>
      <c r="C102" s="280">
        <v>5.4</v>
      </c>
      <c r="D102" s="394"/>
      <c r="E102" s="315" t="s">
        <v>341</v>
      </c>
      <c r="F102" s="316"/>
      <c r="G102" s="316"/>
      <c r="H102" s="241"/>
    </row>
    <row r="103" spans="2:8" s="199" customFormat="1" ht="18.649999999999999" customHeight="1">
      <c r="B103" s="107"/>
      <c r="C103" s="280">
        <v>5.5</v>
      </c>
      <c r="D103" s="418" t="s">
        <v>256</v>
      </c>
      <c r="E103" s="314" t="s">
        <v>342</v>
      </c>
      <c r="F103" s="317"/>
      <c r="G103" s="317"/>
      <c r="H103" s="241"/>
    </row>
    <row r="104" spans="2:8" s="199" customFormat="1" ht="18.649999999999999" customHeight="1" thickBot="1">
      <c r="B104" s="108"/>
      <c r="C104" s="84">
        <v>5.6</v>
      </c>
      <c r="D104" s="406"/>
      <c r="E104" s="309" t="s">
        <v>340</v>
      </c>
      <c r="F104" s="318"/>
      <c r="G104" s="318"/>
      <c r="H104" s="241"/>
    </row>
    <row r="105" spans="2:8" s="199" customFormat="1" ht="18.649999999999999" customHeight="1">
      <c r="B105" s="442">
        <v>6</v>
      </c>
      <c r="C105" s="279">
        <v>6.1</v>
      </c>
      <c r="D105" s="393" t="s">
        <v>343</v>
      </c>
      <c r="E105" s="445" t="s">
        <v>344</v>
      </c>
      <c r="F105" s="446"/>
      <c r="G105" s="447"/>
      <c r="H105" s="241"/>
    </row>
    <row r="106" spans="2:8" s="199" customFormat="1" ht="18.649999999999999" customHeight="1">
      <c r="B106" s="443"/>
      <c r="C106" s="280">
        <v>6.2</v>
      </c>
      <c r="D106" s="394"/>
      <c r="E106" s="448" t="s">
        <v>345</v>
      </c>
      <c r="F106" s="449"/>
      <c r="G106" s="450"/>
      <c r="H106" s="241"/>
    </row>
    <row r="107" spans="2:8" s="199" customFormat="1" ht="18.649999999999999" customHeight="1">
      <c r="B107" s="443"/>
      <c r="C107" s="280">
        <v>6.3</v>
      </c>
      <c r="D107" s="394"/>
      <c r="E107" s="451" t="s">
        <v>346</v>
      </c>
      <c r="F107" s="452"/>
      <c r="G107" s="409"/>
      <c r="H107" s="241"/>
    </row>
    <row r="108" spans="2:8" s="199" customFormat="1" ht="18.649999999999999" customHeight="1">
      <c r="B108" s="443"/>
      <c r="C108" s="280">
        <v>6.4</v>
      </c>
      <c r="D108" s="394"/>
      <c r="E108" s="451" t="s">
        <v>347</v>
      </c>
      <c r="F108" s="452"/>
      <c r="G108" s="409"/>
      <c r="H108" s="241"/>
    </row>
    <row r="109" spans="2:8" s="199" customFormat="1" ht="18.649999999999999" customHeight="1">
      <c r="B109" s="443"/>
      <c r="C109" s="280">
        <v>6.5</v>
      </c>
      <c r="D109" s="394"/>
      <c r="E109" s="451" t="s">
        <v>348</v>
      </c>
      <c r="F109" s="452"/>
      <c r="G109" s="409"/>
      <c r="H109" s="241"/>
    </row>
    <row r="110" spans="2:8" s="199" customFormat="1" ht="18.649999999999999" customHeight="1" thickBot="1">
      <c r="B110" s="444"/>
      <c r="C110" s="84">
        <v>6.6</v>
      </c>
      <c r="D110" s="406"/>
      <c r="E110" s="451" t="s">
        <v>347</v>
      </c>
      <c r="F110" s="452"/>
      <c r="G110" s="409"/>
      <c r="H110" s="241"/>
    </row>
    <row r="111" spans="2:8" s="199" customFormat="1" ht="18.649999999999999" customHeight="1">
      <c r="B111" s="453">
        <v>7</v>
      </c>
      <c r="C111" s="78">
        <v>7.1</v>
      </c>
      <c r="D111" s="456" t="s">
        <v>349</v>
      </c>
      <c r="E111" s="303" t="s">
        <v>350</v>
      </c>
      <c r="F111" s="319"/>
      <c r="G111" s="319"/>
      <c r="H111" s="241"/>
    </row>
    <row r="112" spans="2:8" s="199" customFormat="1" ht="18.649999999999999" customHeight="1">
      <c r="B112" s="454"/>
      <c r="C112" s="78">
        <v>7.2</v>
      </c>
      <c r="D112" s="456"/>
      <c r="E112" s="457" t="s">
        <v>351</v>
      </c>
      <c r="F112" s="458"/>
      <c r="G112" s="459"/>
      <c r="H112" s="241"/>
    </row>
    <row r="113" spans="1:8" s="199" customFormat="1" ht="18.649999999999999" customHeight="1">
      <c r="B113" s="455"/>
      <c r="C113" s="78">
        <v>7.3</v>
      </c>
      <c r="D113" s="456"/>
      <c r="E113" s="457" t="s">
        <v>352</v>
      </c>
      <c r="F113" s="458"/>
      <c r="G113" s="459"/>
      <c r="H113" s="241"/>
    </row>
    <row r="114" spans="1:8" s="199" customFormat="1" ht="18.649999999999999" customHeight="1">
      <c r="B114" s="275"/>
      <c r="C114" s="78">
        <v>7.4</v>
      </c>
      <c r="D114" s="109"/>
      <c r="E114" s="460" t="s">
        <v>353</v>
      </c>
      <c r="F114" s="461"/>
      <c r="G114" s="462"/>
      <c r="H114" s="241"/>
    </row>
    <row r="115" spans="1:8" s="199" customFormat="1" ht="18.649999999999999" customHeight="1">
      <c r="B115" s="275"/>
      <c r="C115" s="78">
        <v>7.5</v>
      </c>
      <c r="D115" s="109"/>
      <c r="E115" s="320" t="s">
        <v>354</v>
      </c>
      <c r="F115" s="321"/>
      <c r="G115" s="321"/>
      <c r="H115" s="241"/>
    </row>
    <row r="116" spans="1:8" s="199" customFormat="1" ht="18.649999999999999" customHeight="1">
      <c r="B116" s="275"/>
      <c r="C116" s="78">
        <v>7.6</v>
      </c>
      <c r="D116" s="109"/>
      <c r="E116" s="320" t="s">
        <v>355</v>
      </c>
      <c r="F116" s="321"/>
      <c r="G116" s="321"/>
      <c r="H116" s="241"/>
    </row>
    <row r="117" spans="1:8" s="199" customFormat="1" ht="18.649999999999999" customHeight="1">
      <c r="B117" s="275"/>
      <c r="C117" s="78">
        <v>7.7</v>
      </c>
      <c r="D117" s="109"/>
      <c r="E117" s="322" t="s">
        <v>356</v>
      </c>
      <c r="F117" s="323"/>
      <c r="G117" s="323"/>
      <c r="H117" s="241"/>
    </row>
    <row r="118" spans="1:8" s="199" customFormat="1" ht="18.649999999999999" customHeight="1">
      <c r="B118" s="275"/>
      <c r="C118" s="78">
        <v>7.8</v>
      </c>
      <c r="D118" s="109"/>
      <c r="E118" s="439" t="s">
        <v>357</v>
      </c>
      <c r="F118" s="440"/>
      <c r="G118" s="441"/>
      <c r="H118" s="241"/>
    </row>
    <row r="119" spans="1:8" s="199" customFormat="1" ht="18.649999999999999" customHeight="1" thickBot="1">
      <c r="A119" s="199" t="s">
        <v>358</v>
      </c>
      <c r="B119" s="275"/>
      <c r="C119" s="298">
        <v>7.9</v>
      </c>
      <c r="D119" s="109"/>
      <c r="E119" s="430" t="s">
        <v>359</v>
      </c>
      <c r="F119" s="431"/>
      <c r="G119" s="432"/>
      <c r="H119" s="241"/>
    </row>
    <row r="120" spans="1:8" s="199" customFormat="1" ht="45.75" customHeight="1" thickBot="1">
      <c r="B120" s="284">
        <v>8</v>
      </c>
      <c r="C120" s="110">
        <v>8.1</v>
      </c>
      <c r="D120" s="311" t="s">
        <v>360</v>
      </c>
      <c r="E120" s="312" t="s">
        <v>361</v>
      </c>
      <c r="F120" s="106"/>
      <c r="G120" s="106"/>
      <c r="H120" s="241"/>
    </row>
    <row r="121" spans="1:8" s="239" customFormat="1" ht="36.75" customHeight="1" thickBot="1">
      <c r="B121" s="284">
        <v>9</v>
      </c>
      <c r="C121" s="85">
        <v>9.1</v>
      </c>
      <c r="D121" s="311" t="s">
        <v>362</v>
      </c>
      <c r="E121" s="424" t="s">
        <v>363</v>
      </c>
      <c r="F121" s="428"/>
      <c r="G121" s="429"/>
      <c r="H121" s="238"/>
    </row>
    <row r="122" spans="1:8" s="239" customFormat="1" ht="18.649999999999999" customHeight="1" thickBot="1">
      <c r="B122" s="107">
        <v>10</v>
      </c>
      <c r="C122" s="85">
        <v>10.1</v>
      </c>
      <c r="D122" s="311" t="s">
        <v>364</v>
      </c>
      <c r="E122" s="312" t="s">
        <v>365</v>
      </c>
      <c r="F122" s="106"/>
      <c r="G122" s="106"/>
      <c r="H122" s="238"/>
    </row>
    <row r="123" spans="1:8" s="239" customFormat="1" ht="14.5" thickBot="1">
      <c r="B123" s="284">
        <v>11</v>
      </c>
      <c r="C123" s="85">
        <v>11.1</v>
      </c>
      <c r="D123" s="312" t="s">
        <v>366</v>
      </c>
      <c r="E123" s="312" t="s">
        <v>367</v>
      </c>
      <c r="F123" s="324"/>
      <c r="G123" s="324"/>
      <c r="H123" s="238"/>
    </row>
    <row r="124" spans="1:8" s="239" customFormat="1" ht="18.649999999999999" customHeight="1" thickBot="1">
      <c r="B124" s="107">
        <v>12</v>
      </c>
      <c r="C124" s="85">
        <v>12.1</v>
      </c>
      <c r="D124" s="311" t="s">
        <v>368</v>
      </c>
      <c r="E124" s="312" t="s">
        <v>369</v>
      </c>
      <c r="F124" s="106"/>
      <c r="G124" s="106"/>
      <c r="H124" s="238"/>
    </row>
    <row r="125" spans="1:8" s="239" customFormat="1" ht="30.75" customHeight="1" thickBot="1">
      <c r="B125" s="284">
        <v>13</v>
      </c>
      <c r="C125" s="85">
        <v>13.1</v>
      </c>
      <c r="D125" s="311" t="s">
        <v>370</v>
      </c>
      <c r="E125" s="312" t="s">
        <v>371</v>
      </c>
      <c r="F125" s="106"/>
      <c r="G125" s="106"/>
      <c r="H125" s="238"/>
    </row>
    <row r="126" spans="1:8" s="239" customFormat="1" ht="56.5" thickBot="1">
      <c r="B126" s="107">
        <v>14</v>
      </c>
      <c r="C126" s="85">
        <v>14.1</v>
      </c>
      <c r="D126" s="311" t="s">
        <v>372</v>
      </c>
      <c r="E126" s="312" t="s">
        <v>373</v>
      </c>
      <c r="F126" s="106"/>
      <c r="G126" s="106"/>
      <c r="H126" s="238"/>
    </row>
    <row r="127" spans="1:8" s="239" customFormat="1" ht="42.5" thickBot="1">
      <c r="B127" s="284">
        <v>15</v>
      </c>
      <c r="C127" s="85">
        <v>15.1</v>
      </c>
      <c r="D127" s="325" t="s">
        <v>374</v>
      </c>
      <c r="E127" s="326" t="s">
        <v>375</v>
      </c>
      <c r="F127" s="327"/>
      <c r="G127" s="327"/>
      <c r="H127" s="238"/>
    </row>
    <row r="128" spans="1:8" s="239" customFormat="1" ht="15.75" customHeight="1">
      <c r="B128" s="412">
        <v>16</v>
      </c>
      <c r="C128" s="273">
        <v>16.100000000000001</v>
      </c>
      <c r="D128" s="433" t="s">
        <v>376</v>
      </c>
      <c r="E128" s="433" t="s">
        <v>377</v>
      </c>
      <c r="F128" s="435"/>
      <c r="G128" s="494"/>
    </row>
    <row r="129" spans="2:7" s="239" customFormat="1" ht="14">
      <c r="B129" s="420"/>
      <c r="C129" s="274"/>
      <c r="D129" s="434"/>
      <c r="E129" s="436" t="s">
        <v>378</v>
      </c>
      <c r="F129" s="491"/>
      <c r="G129" s="495"/>
    </row>
    <row r="130" spans="2:7" s="239" customFormat="1" ht="14">
      <c r="B130" s="420"/>
      <c r="C130" s="274"/>
      <c r="D130" s="434"/>
      <c r="E130" s="436" t="s">
        <v>379</v>
      </c>
      <c r="F130" s="491"/>
      <c r="G130" s="495"/>
    </row>
    <row r="131" spans="2:7" s="239" customFormat="1" ht="16.5" customHeight="1">
      <c r="B131" s="420"/>
      <c r="C131" s="274"/>
      <c r="D131" s="434"/>
      <c r="E131" s="436" t="s">
        <v>380</v>
      </c>
      <c r="F131" s="491"/>
      <c r="G131" s="495"/>
    </row>
    <row r="132" spans="2:7" s="239" customFormat="1" ht="14">
      <c r="B132" s="420"/>
      <c r="C132" s="274"/>
      <c r="D132" s="434"/>
      <c r="E132" s="328" t="s">
        <v>381</v>
      </c>
      <c r="F132" s="261"/>
      <c r="G132" s="329"/>
    </row>
    <row r="133" spans="2:7" s="199" customFormat="1" ht="18.649999999999999" customHeight="1">
      <c r="B133" s="420"/>
      <c r="C133" s="289">
        <v>16.2</v>
      </c>
      <c r="D133" s="434"/>
      <c r="E133" s="437" t="s">
        <v>382</v>
      </c>
      <c r="F133" s="438"/>
      <c r="G133" s="492"/>
    </row>
    <row r="134" spans="2:7" s="199" customFormat="1" ht="18.649999999999999" customHeight="1">
      <c r="B134" s="420"/>
      <c r="C134" s="274"/>
      <c r="D134" s="434"/>
      <c r="E134" s="328" t="s">
        <v>383</v>
      </c>
      <c r="F134" s="91"/>
      <c r="G134" s="330"/>
    </row>
    <row r="135" spans="2:7" s="199" customFormat="1" ht="18.649999999999999" customHeight="1">
      <c r="B135" s="420"/>
      <c r="C135" s="274"/>
      <c r="D135" s="434"/>
      <c r="E135" s="328" t="s">
        <v>384</v>
      </c>
      <c r="F135" s="91"/>
      <c r="G135" s="330"/>
    </row>
    <row r="136" spans="2:7" s="199" customFormat="1" ht="18.649999999999999" customHeight="1">
      <c r="B136" s="420"/>
      <c r="C136" s="274"/>
      <c r="D136" s="434"/>
      <c r="E136" s="436" t="s">
        <v>385</v>
      </c>
      <c r="F136" s="491"/>
      <c r="G136" s="330"/>
    </row>
    <row r="137" spans="2:7" s="199" customFormat="1" ht="18.649999999999999" customHeight="1">
      <c r="B137" s="420"/>
      <c r="C137" s="274"/>
      <c r="D137" s="434"/>
      <c r="E137" s="328" t="s">
        <v>386</v>
      </c>
      <c r="F137" s="91"/>
      <c r="G137" s="330"/>
    </row>
    <row r="138" spans="2:7" s="199" customFormat="1" ht="18.649999999999999" customHeight="1">
      <c r="B138" s="420"/>
      <c r="C138" s="289">
        <v>16.3</v>
      </c>
      <c r="D138" s="434"/>
      <c r="E138" s="437" t="s">
        <v>387</v>
      </c>
      <c r="F138" s="438"/>
      <c r="G138" s="492"/>
    </row>
    <row r="139" spans="2:7" s="199" customFormat="1" ht="18.649999999999999" customHeight="1">
      <c r="B139" s="420"/>
      <c r="C139" s="274"/>
      <c r="D139" s="434"/>
      <c r="E139" s="328" t="s">
        <v>388</v>
      </c>
      <c r="F139" s="91"/>
      <c r="G139" s="330"/>
    </row>
    <row r="140" spans="2:7" s="199" customFormat="1" ht="18.649999999999999" customHeight="1">
      <c r="B140" s="420"/>
      <c r="C140" s="274"/>
      <c r="D140" s="434"/>
      <c r="E140" s="328" t="s">
        <v>389</v>
      </c>
      <c r="F140" s="91"/>
      <c r="G140" s="330"/>
    </row>
    <row r="141" spans="2:7" s="199" customFormat="1" ht="18.649999999999999" customHeight="1">
      <c r="B141" s="420"/>
      <c r="C141" s="274"/>
      <c r="D141" s="434"/>
      <c r="E141" s="328" t="s">
        <v>390</v>
      </c>
      <c r="F141" s="91"/>
      <c r="G141" s="330"/>
    </row>
    <row r="142" spans="2:7" s="199" customFormat="1" ht="18.649999999999999" customHeight="1" thickBot="1">
      <c r="B142" s="387"/>
      <c r="C142" s="266"/>
      <c r="D142" s="493"/>
      <c r="E142" s="331" t="s">
        <v>391</v>
      </c>
      <c r="F142" s="332"/>
      <c r="G142" s="333"/>
    </row>
    <row r="143" spans="2:7" s="199" customFormat="1" ht="14">
      <c r="B143" s="244"/>
      <c r="C143" s="245"/>
      <c r="D143" s="261"/>
      <c r="E143" s="91"/>
      <c r="F143" s="91"/>
      <c r="G143" s="91"/>
    </row>
    <row r="144" spans="2:7" s="239" customFormat="1" ht="18.649999999999999" customHeight="1">
      <c r="B144" s="105"/>
      <c r="C144" s="105"/>
      <c r="D144" s="91"/>
      <c r="E144" s="91"/>
      <c r="F144" s="91"/>
      <c r="G144" s="91"/>
    </row>
    <row r="145" spans="2:8" s="199" customFormat="1" ht="17.5" customHeight="1">
      <c r="B145" s="422" t="s">
        <v>392</v>
      </c>
      <c r="C145" s="422"/>
      <c r="D145" s="422"/>
      <c r="E145" s="422"/>
      <c r="F145" s="422"/>
      <c r="G145" s="422"/>
    </row>
    <row r="146" spans="2:8" s="199" customFormat="1" ht="36.65" customHeight="1">
      <c r="B146" s="240" t="s">
        <v>202</v>
      </c>
      <c r="C146" s="240" t="s">
        <v>203</v>
      </c>
      <c r="D146" s="486" t="s">
        <v>393</v>
      </c>
      <c r="E146" s="487"/>
      <c r="F146" s="487"/>
      <c r="G146" s="487"/>
      <c r="H146" s="241"/>
    </row>
    <row r="147" spans="2:8" s="199" customFormat="1" ht="32.15" customHeight="1">
      <c r="B147" s="395">
        <v>1</v>
      </c>
      <c r="C147" s="395">
        <v>1.1000000000000001</v>
      </c>
      <c r="D147" s="393" t="s">
        <v>394</v>
      </c>
      <c r="E147" s="424" t="s">
        <v>395</v>
      </c>
      <c r="F147" s="425"/>
      <c r="G147" s="426"/>
      <c r="H147" s="241"/>
    </row>
    <row r="148" spans="2:8" s="199" customFormat="1" ht="18.649999999999999" customHeight="1" thickBot="1">
      <c r="B148" s="399"/>
      <c r="C148" s="423"/>
      <c r="D148" s="394"/>
      <c r="E148" s="427" t="s">
        <v>396</v>
      </c>
      <c r="F148" s="425"/>
      <c r="G148" s="426"/>
      <c r="H148" s="241"/>
    </row>
    <row r="149" spans="2:8" s="199" customFormat="1" ht="50.5" customHeight="1" thickBot="1">
      <c r="B149" s="423"/>
      <c r="C149" s="85">
        <v>1.2</v>
      </c>
      <c r="D149" s="406"/>
      <c r="E149" s="424" t="s">
        <v>397</v>
      </c>
      <c r="F149" s="428"/>
      <c r="G149" s="429"/>
      <c r="H149" s="241"/>
    </row>
    <row r="150" spans="2:8" s="199" customFormat="1" ht="25" customHeight="1">
      <c r="B150" s="105"/>
      <c r="C150" s="105"/>
      <c r="F150" s="242"/>
      <c r="G150" s="243"/>
    </row>
  </sheetData>
  <mergeCells count="102">
    <mergeCell ref="E130:G130"/>
    <mergeCell ref="E131:G131"/>
    <mergeCell ref="E138:G138"/>
    <mergeCell ref="B145:G145"/>
    <mergeCell ref="D146:G146"/>
    <mergeCell ref="B147:B149"/>
    <mergeCell ref="C147:C148"/>
    <mergeCell ref="D147:D149"/>
    <mergeCell ref="E147:G147"/>
    <mergeCell ref="E148:G148"/>
    <mergeCell ref="E149:G149"/>
    <mergeCell ref="D99:D102"/>
    <mergeCell ref="D103:D104"/>
    <mergeCell ref="E136:F136"/>
    <mergeCell ref="E108:G108"/>
    <mergeCell ref="E109:G109"/>
    <mergeCell ref="E110:G110"/>
    <mergeCell ref="B111:B113"/>
    <mergeCell ref="D111:D113"/>
    <mergeCell ref="E112:G112"/>
    <mergeCell ref="E113:G113"/>
    <mergeCell ref="B105:B110"/>
    <mergeCell ref="D105:D110"/>
    <mergeCell ref="E105:G105"/>
    <mergeCell ref="E106:G106"/>
    <mergeCell ref="E107:G107"/>
    <mergeCell ref="E114:G114"/>
    <mergeCell ref="E118:G118"/>
    <mergeCell ref="E119:G119"/>
    <mergeCell ref="E121:G121"/>
    <mergeCell ref="E133:G133"/>
    <mergeCell ref="D128:D142"/>
    <mergeCell ref="B128:B142"/>
    <mergeCell ref="E128:G128"/>
    <mergeCell ref="E129:G129"/>
    <mergeCell ref="B88:B98"/>
    <mergeCell ref="C88:C98"/>
    <mergeCell ref="D88:D98"/>
    <mergeCell ref="E88:G88"/>
    <mergeCell ref="E89:G89"/>
    <mergeCell ref="E95:G95"/>
    <mergeCell ref="E83:G83"/>
    <mergeCell ref="E84:G84"/>
    <mergeCell ref="E85:G85"/>
    <mergeCell ref="E86:G86"/>
    <mergeCell ref="E87:G87"/>
    <mergeCell ref="E90:G90"/>
    <mergeCell ref="E91:G91"/>
    <mergeCell ref="E92:G92"/>
    <mergeCell ref="E93:G93"/>
    <mergeCell ref="E94:G94"/>
    <mergeCell ref="E96:G96"/>
    <mergeCell ref="E97:G97"/>
    <mergeCell ref="E98:G98"/>
    <mergeCell ref="B77:B87"/>
    <mergeCell ref="C77:C81"/>
    <mergeCell ref="D77:D87"/>
    <mergeCell ref="E77:G77"/>
    <mergeCell ref="E78:G78"/>
    <mergeCell ref="E79:G79"/>
    <mergeCell ref="E80:G80"/>
    <mergeCell ref="E81:G81"/>
    <mergeCell ref="C82:C86"/>
    <mergeCell ref="E82:G82"/>
    <mergeCell ref="B46:B51"/>
    <mergeCell ref="E52:E53"/>
    <mergeCell ref="E54:E55"/>
    <mergeCell ref="B52:B55"/>
    <mergeCell ref="D74:G74"/>
    <mergeCell ref="B56:B58"/>
    <mergeCell ref="D56:D58"/>
    <mergeCell ref="E56:E58"/>
    <mergeCell ref="B59:B60"/>
    <mergeCell ref="D59:D60"/>
    <mergeCell ref="E59:E60"/>
    <mergeCell ref="B68:B69"/>
    <mergeCell ref="D68:D69"/>
    <mergeCell ref="B73:G73"/>
    <mergeCell ref="D63:D65"/>
    <mergeCell ref="B61:B62"/>
    <mergeCell ref="D61:D62"/>
    <mergeCell ref="B63:B66"/>
    <mergeCell ref="D46:D51"/>
    <mergeCell ref="C6:G6"/>
    <mergeCell ref="D16:F16"/>
    <mergeCell ref="B17:B23"/>
    <mergeCell ref="D17:D23"/>
    <mergeCell ref="E22:E23"/>
    <mergeCell ref="C8:H9"/>
    <mergeCell ref="B26:B27"/>
    <mergeCell ref="D26:D27"/>
    <mergeCell ref="B29:B31"/>
    <mergeCell ref="D29:D31"/>
    <mergeCell ref="B32:B41"/>
    <mergeCell ref="D32:D34"/>
    <mergeCell ref="E32:E33"/>
    <mergeCell ref="E34:E35"/>
    <mergeCell ref="B42:B45"/>
    <mergeCell ref="D42:D45"/>
    <mergeCell ref="E42:E44"/>
    <mergeCell ref="E36:E38"/>
    <mergeCell ref="E40:E41"/>
  </mergeCells>
  <printOptions horizontalCentered="1"/>
  <pageMargins left="0.23622047244094491" right="0.23622047244094491" top="0.31496062992125984" bottom="0.59055118110236227" header="0" footer="0"/>
  <pageSetup paperSize="9" scale="74" fitToHeight="0" pageOrder="overThenDown" orientation="landscape" r:id="rId1"/>
  <headerFooter>
    <oddFooter>Page &amp;P of &amp;N</oddFooter>
  </headerFooter>
  <rowBreaks count="5" manualBreakCount="5">
    <brk id="45" max="6" man="1"/>
    <brk id="62" max="6" man="1"/>
    <brk id="87" max="6" man="1"/>
    <brk id="119" max="6" man="1"/>
    <brk id="13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3B52F-6657-4922-A67D-2DF306AC5D32}">
  <sheetPr>
    <tabColor theme="4"/>
    <pageSetUpPr fitToPage="1"/>
  </sheetPr>
  <dimension ref="A1:XFC109"/>
  <sheetViews>
    <sheetView showGridLines="0" view="pageBreakPreview" zoomScale="60" zoomScaleNormal="115" workbookViewId="0"/>
  </sheetViews>
  <sheetFormatPr defaultColWidth="0" defaultRowHeight="14" zeroHeight="1"/>
  <cols>
    <col min="1" max="1" width="3" style="113" customWidth="1"/>
    <col min="2" max="3" width="4.26953125" style="113" customWidth="1"/>
    <col min="4" max="4" width="49.453125" style="113" customWidth="1"/>
    <col min="5" max="9" width="27" style="113" customWidth="1"/>
    <col min="10" max="10" width="28.26953125" style="113" customWidth="1"/>
    <col min="11" max="11" width="28.7265625" style="113" customWidth="1"/>
    <col min="12" max="12" width="1.26953125" style="113" customWidth="1"/>
    <col min="13" max="16383" width="10.7265625" style="113" hidden="1"/>
    <col min="16384" max="16384" width="26.7265625" style="113" hidden="1" customWidth="1"/>
  </cols>
  <sheetData>
    <row r="1" spans="1:12" ht="17.5">
      <c r="A1" s="63" t="s">
        <v>646</v>
      </c>
    </row>
    <row r="2" spans="1:12" ht="17.5">
      <c r="A2" s="63" t="s">
        <v>398</v>
      </c>
      <c r="B2" s="63"/>
      <c r="C2" s="63"/>
      <c r="D2" s="63"/>
      <c r="E2" s="112"/>
      <c r="F2" s="112"/>
      <c r="G2" s="112"/>
      <c r="H2" s="112"/>
      <c r="I2" s="112"/>
      <c r="J2" s="112"/>
      <c r="K2" s="112"/>
      <c r="L2" s="112"/>
    </row>
    <row r="3" spans="1:12" ht="17.5">
      <c r="A3" s="63"/>
      <c r="B3" s="63"/>
      <c r="C3" s="63"/>
      <c r="D3" s="63"/>
      <c r="E3" s="112"/>
      <c r="F3" s="112"/>
      <c r="G3" s="112"/>
      <c r="H3" s="112"/>
      <c r="I3" s="112"/>
      <c r="J3" s="112"/>
      <c r="K3" s="112"/>
      <c r="L3" s="112"/>
    </row>
    <row r="4" spans="1:12" ht="17.5">
      <c r="A4" s="67" t="s">
        <v>399</v>
      </c>
      <c r="B4" s="63"/>
      <c r="C4" s="63"/>
      <c r="D4" s="67" t="s">
        <v>400</v>
      </c>
      <c r="E4" s="112"/>
      <c r="F4" s="112"/>
      <c r="G4" s="112"/>
      <c r="H4" s="112"/>
      <c r="I4" s="112"/>
      <c r="J4" s="112"/>
      <c r="K4" s="112"/>
      <c r="L4" s="112"/>
    </row>
    <row r="5" spans="1:12" ht="17.5">
      <c r="A5" s="63"/>
      <c r="B5" s="63"/>
      <c r="C5" s="63"/>
      <c r="D5" s="63"/>
      <c r="E5" s="112"/>
      <c r="F5" s="112"/>
      <c r="G5" s="112"/>
      <c r="H5" s="112"/>
      <c r="I5" s="112"/>
      <c r="J5" s="112"/>
      <c r="K5" s="112"/>
      <c r="L5" s="112"/>
    </row>
    <row r="6" spans="1:12" ht="18.75" customHeight="1">
      <c r="A6" s="67" t="s">
        <v>401</v>
      </c>
      <c r="B6" s="63"/>
      <c r="C6" s="63"/>
      <c r="D6" s="67" t="s">
        <v>402</v>
      </c>
      <c r="E6" s="71"/>
      <c r="F6" s="71"/>
      <c r="G6" s="71"/>
      <c r="H6" s="71"/>
      <c r="I6" s="71"/>
      <c r="J6" s="71"/>
      <c r="K6" s="71"/>
      <c r="L6" s="71"/>
    </row>
    <row r="7" spans="1:12" ht="17.5">
      <c r="A7" s="67"/>
      <c r="B7" s="63"/>
      <c r="C7" s="63"/>
      <c r="D7" s="67" t="s">
        <v>403</v>
      </c>
      <c r="E7" s="71"/>
      <c r="F7" s="71"/>
      <c r="G7" s="71"/>
      <c r="H7" s="71"/>
      <c r="I7" s="71"/>
      <c r="J7" s="71"/>
      <c r="K7" s="71"/>
      <c r="L7" s="71"/>
    </row>
    <row r="8" spans="1:12" ht="17.5">
      <c r="A8" s="63"/>
      <c r="B8" s="63"/>
      <c r="C8" s="63"/>
      <c r="D8" s="63"/>
      <c r="E8" s="114"/>
      <c r="F8" s="114"/>
      <c r="G8" s="114"/>
      <c r="H8" s="114"/>
      <c r="I8" s="114"/>
      <c r="J8" s="114"/>
      <c r="K8" s="114"/>
      <c r="L8" s="114"/>
    </row>
    <row r="9" spans="1:12" ht="15.5">
      <c r="A9" s="67" t="s">
        <v>200</v>
      </c>
      <c r="B9" s="114"/>
      <c r="C9" s="114"/>
      <c r="D9" s="114"/>
      <c r="E9" s="114"/>
      <c r="F9" s="114"/>
      <c r="G9" s="67"/>
      <c r="H9" s="114"/>
      <c r="I9" s="114"/>
      <c r="J9" s="114"/>
      <c r="K9" s="75"/>
      <c r="L9" s="75"/>
    </row>
    <row r="10" spans="1:12" ht="15.5">
      <c r="A10" s="112"/>
      <c r="B10" s="500"/>
      <c r="C10" s="501"/>
      <c r="D10" s="501"/>
      <c r="E10" s="502"/>
      <c r="F10" s="114"/>
      <c r="H10" s="114"/>
      <c r="I10" s="114"/>
      <c r="J10" s="114"/>
      <c r="K10" s="75"/>
      <c r="L10" s="75"/>
    </row>
    <row r="11" spans="1:12" ht="15.5">
      <c r="A11" s="112"/>
      <c r="B11" s="114"/>
      <c r="C11" s="114"/>
      <c r="D11" s="69"/>
      <c r="E11" s="114"/>
      <c r="F11" s="114"/>
      <c r="H11" s="114"/>
      <c r="I11" s="114"/>
      <c r="J11" s="114"/>
      <c r="K11" s="75"/>
      <c r="L11" s="75"/>
    </row>
    <row r="12" spans="1:12" ht="15.5">
      <c r="A12" s="499" t="s">
        <v>404</v>
      </c>
      <c r="B12" s="499"/>
      <c r="C12" s="499"/>
      <c r="D12" s="499"/>
      <c r="E12" s="114"/>
      <c r="F12" s="114"/>
      <c r="H12" s="114"/>
      <c r="I12" s="114"/>
      <c r="J12" s="114"/>
      <c r="K12" s="75"/>
      <c r="L12" s="75"/>
    </row>
    <row r="13" spans="1:12" ht="15.5">
      <c r="A13" s="112"/>
      <c r="B13" s="512"/>
      <c r="C13" s="513"/>
      <c r="D13" s="514"/>
      <c r="E13" s="114"/>
      <c r="F13" s="114"/>
      <c r="H13" s="114"/>
      <c r="I13" s="114"/>
      <c r="J13" s="114"/>
      <c r="K13" s="75"/>
      <c r="L13" s="75"/>
    </row>
    <row r="14" spans="1:12" ht="15.5">
      <c r="A14" s="112"/>
      <c r="B14" s="114"/>
      <c r="C14" s="114"/>
      <c r="D14" s="69"/>
      <c r="E14" s="114"/>
      <c r="F14" s="114"/>
      <c r="H14" s="114"/>
      <c r="I14" s="114"/>
      <c r="J14" s="114"/>
      <c r="K14" s="75"/>
      <c r="L14" s="75"/>
    </row>
    <row r="15" spans="1:12" ht="15.5">
      <c r="A15" s="499" t="s">
        <v>405</v>
      </c>
      <c r="B15" s="499"/>
      <c r="C15" s="499"/>
      <c r="D15" s="499"/>
      <c r="E15" s="114"/>
      <c r="F15" s="114"/>
      <c r="H15" s="114"/>
      <c r="I15" s="114"/>
      <c r="J15" s="114"/>
      <c r="K15" s="75"/>
      <c r="L15" s="75"/>
    </row>
    <row r="16" spans="1:12" ht="15.5">
      <c r="A16" s="112"/>
      <c r="B16" s="152"/>
      <c r="C16" s="262"/>
      <c r="D16" s="114"/>
      <c r="E16" s="114"/>
      <c r="F16" s="114"/>
      <c r="H16" s="114"/>
      <c r="I16" s="114"/>
      <c r="J16" s="114"/>
      <c r="K16" s="75"/>
      <c r="L16" s="75"/>
    </row>
    <row r="17" spans="1:12 16383:16383" ht="15.5">
      <c r="A17" s="112"/>
      <c r="B17" s="114"/>
      <c r="C17" s="114"/>
      <c r="D17" s="69"/>
      <c r="E17" s="114"/>
      <c r="F17" s="114"/>
      <c r="H17" s="114"/>
      <c r="I17" s="114"/>
      <c r="J17" s="114"/>
      <c r="K17" s="75"/>
      <c r="L17" s="75"/>
    </row>
    <row r="18" spans="1:12 16383:16383" ht="15.5">
      <c r="A18" s="499" t="s">
        <v>406</v>
      </c>
      <c r="B18" s="499"/>
      <c r="C18" s="499"/>
      <c r="D18" s="499"/>
      <c r="E18" s="114"/>
      <c r="F18" s="114"/>
      <c r="H18" s="114"/>
      <c r="I18" s="114"/>
      <c r="J18" s="114"/>
      <c r="K18" s="75"/>
      <c r="L18" s="75"/>
    </row>
    <row r="19" spans="1:12 16383:16383" ht="15.5">
      <c r="A19" s="112"/>
      <c r="B19" s="509"/>
      <c r="C19" s="510"/>
      <c r="D19" s="511"/>
      <c r="E19" s="114"/>
      <c r="F19" s="114"/>
      <c r="H19" s="114"/>
      <c r="I19" s="114"/>
      <c r="J19" s="114"/>
      <c r="K19" s="75"/>
      <c r="L19" s="75"/>
    </row>
    <row r="20" spans="1:12 16383:16383" ht="15.5">
      <c r="A20" s="112"/>
      <c r="B20" s="114"/>
      <c r="C20" s="114"/>
      <c r="D20" s="69"/>
      <c r="E20" s="114"/>
      <c r="F20" s="114"/>
      <c r="H20" s="114"/>
      <c r="I20" s="114"/>
      <c r="J20" s="114"/>
      <c r="K20" s="75"/>
      <c r="L20" s="75"/>
    </row>
    <row r="21" spans="1:12 16383:16383" ht="47.25" customHeight="1">
      <c r="A21" s="67" t="s">
        <v>407</v>
      </c>
      <c r="B21" s="75"/>
      <c r="C21" s="114"/>
      <c r="D21" s="69"/>
      <c r="E21" s="114"/>
      <c r="L21" s="75"/>
    </row>
    <row r="22" spans="1:12 16383:16383" ht="15.5">
      <c r="A22" s="70"/>
      <c r="B22" s="75"/>
      <c r="C22" s="70" t="s">
        <v>408</v>
      </c>
      <c r="D22" s="115"/>
      <c r="E22" s="115"/>
      <c r="L22" s="116"/>
    </row>
    <row r="23" spans="1:12 16383:16383" ht="63">
      <c r="A23" s="117"/>
      <c r="B23" s="75"/>
      <c r="C23" s="503" t="s">
        <v>409</v>
      </c>
      <c r="D23" s="504"/>
      <c r="E23" s="118" t="s">
        <v>410</v>
      </c>
      <c r="F23" s="118" t="s">
        <v>411</v>
      </c>
      <c r="G23" s="119" t="s">
        <v>412</v>
      </c>
      <c r="H23" s="119" t="s">
        <v>413</v>
      </c>
      <c r="I23" s="119" t="s">
        <v>414</v>
      </c>
      <c r="J23" s="119" t="s">
        <v>415</v>
      </c>
      <c r="K23" s="119" t="s">
        <v>416</v>
      </c>
      <c r="XFC23" s="120"/>
    </row>
    <row r="24" spans="1:12 16383:16383" s="127" customFormat="1" ht="15.5">
      <c r="A24" s="117"/>
      <c r="B24" s="75"/>
      <c r="C24" s="121">
        <v>1</v>
      </c>
      <c r="D24" s="122" t="s">
        <v>417</v>
      </c>
      <c r="E24" s="123"/>
      <c r="F24" s="123" t="s">
        <v>417</v>
      </c>
      <c r="G24" s="124"/>
      <c r="H24" s="124"/>
      <c r="I24" s="125"/>
      <c r="J24" s="124"/>
      <c r="K24" s="126">
        <f t="shared" ref="K24:K33" si="0">IF($B$16="Yes",0,IF(J24&gt;G24,0,G24-J24))</f>
        <v>0</v>
      </c>
      <c r="XFC24" s="128"/>
    </row>
    <row r="25" spans="1:12 16383:16383" s="127" customFormat="1" ht="15.5">
      <c r="A25" s="117"/>
      <c r="B25" s="75"/>
      <c r="C25" s="121">
        <f t="shared" ref="C25:C33" si="1">C24+1</f>
        <v>2</v>
      </c>
      <c r="D25" s="122" t="s">
        <v>417</v>
      </c>
      <c r="E25" s="123"/>
      <c r="F25" s="123" t="s">
        <v>417</v>
      </c>
      <c r="G25" s="124"/>
      <c r="H25" s="124"/>
      <c r="I25" s="125"/>
      <c r="J25" s="124"/>
      <c r="K25" s="126">
        <f t="shared" si="0"/>
        <v>0</v>
      </c>
      <c r="XFC25" s="129"/>
    </row>
    <row r="26" spans="1:12 16383:16383" s="127" customFormat="1" ht="15.5">
      <c r="A26" s="117"/>
      <c r="B26" s="75"/>
      <c r="C26" s="121">
        <f t="shared" si="1"/>
        <v>3</v>
      </c>
      <c r="D26" s="122" t="s">
        <v>417</v>
      </c>
      <c r="E26" s="123"/>
      <c r="F26" s="123" t="s">
        <v>417</v>
      </c>
      <c r="G26" s="124"/>
      <c r="H26" s="124"/>
      <c r="I26" s="125"/>
      <c r="J26" s="124"/>
      <c r="K26" s="126">
        <f t="shared" si="0"/>
        <v>0</v>
      </c>
    </row>
    <row r="27" spans="1:12 16383:16383" s="127" customFormat="1" ht="15.5">
      <c r="A27" s="117"/>
      <c r="B27" s="75"/>
      <c r="C27" s="121">
        <f t="shared" si="1"/>
        <v>4</v>
      </c>
      <c r="D27" s="122" t="s">
        <v>417</v>
      </c>
      <c r="E27" s="123"/>
      <c r="F27" s="123" t="s">
        <v>417</v>
      </c>
      <c r="G27" s="124"/>
      <c r="H27" s="124"/>
      <c r="I27" s="125"/>
      <c r="J27" s="124"/>
      <c r="K27" s="126">
        <f t="shared" si="0"/>
        <v>0</v>
      </c>
      <c r="XFC27" s="129"/>
    </row>
    <row r="28" spans="1:12 16383:16383" s="127" customFormat="1" ht="15.5">
      <c r="A28" s="117"/>
      <c r="B28" s="75"/>
      <c r="C28" s="121">
        <f t="shared" si="1"/>
        <v>5</v>
      </c>
      <c r="D28" s="122" t="s">
        <v>417</v>
      </c>
      <c r="E28" s="123"/>
      <c r="F28" s="123" t="s">
        <v>417</v>
      </c>
      <c r="G28" s="124"/>
      <c r="H28" s="124"/>
      <c r="I28" s="125"/>
      <c r="J28" s="124"/>
      <c r="K28" s="126">
        <f t="shared" si="0"/>
        <v>0</v>
      </c>
    </row>
    <row r="29" spans="1:12 16383:16383" s="127" customFormat="1" ht="15.5">
      <c r="A29" s="117"/>
      <c r="B29" s="75"/>
      <c r="C29" s="121">
        <f t="shared" si="1"/>
        <v>6</v>
      </c>
      <c r="D29" s="122" t="s">
        <v>417</v>
      </c>
      <c r="E29" s="123"/>
      <c r="F29" s="123" t="s">
        <v>417</v>
      </c>
      <c r="G29" s="124"/>
      <c r="H29" s="124"/>
      <c r="I29" s="125"/>
      <c r="J29" s="124"/>
      <c r="K29" s="126">
        <f t="shared" si="0"/>
        <v>0</v>
      </c>
      <c r="XFC29" s="129"/>
    </row>
    <row r="30" spans="1:12 16383:16383" s="127" customFormat="1" ht="15.5">
      <c r="A30" s="117"/>
      <c r="B30" s="75"/>
      <c r="C30" s="121">
        <f t="shared" si="1"/>
        <v>7</v>
      </c>
      <c r="D30" s="122" t="s">
        <v>417</v>
      </c>
      <c r="E30" s="123"/>
      <c r="F30" s="123" t="s">
        <v>417</v>
      </c>
      <c r="G30" s="124"/>
      <c r="H30" s="124"/>
      <c r="I30" s="125"/>
      <c r="J30" s="124"/>
      <c r="K30" s="126">
        <f t="shared" si="0"/>
        <v>0</v>
      </c>
    </row>
    <row r="31" spans="1:12 16383:16383" s="127" customFormat="1" ht="15.5">
      <c r="A31" s="117"/>
      <c r="B31" s="75"/>
      <c r="C31" s="121">
        <f t="shared" si="1"/>
        <v>8</v>
      </c>
      <c r="D31" s="122" t="s">
        <v>417</v>
      </c>
      <c r="E31" s="123"/>
      <c r="F31" s="123" t="s">
        <v>417</v>
      </c>
      <c r="G31" s="124"/>
      <c r="H31" s="124"/>
      <c r="I31" s="125"/>
      <c r="J31" s="124"/>
      <c r="K31" s="126">
        <f t="shared" si="0"/>
        <v>0</v>
      </c>
      <c r="XFC31" s="129"/>
    </row>
    <row r="32" spans="1:12 16383:16383" s="127" customFormat="1" ht="15.5">
      <c r="A32" s="117"/>
      <c r="B32" s="75"/>
      <c r="C32" s="121">
        <f t="shared" si="1"/>
        <v>9</v>
      </c>
      <c r="D32" s="122" t="s">
        <v>417</v>
      </c>
      <c r="E32" s="123"/>
      <c r="F32" s="123" t="s">
        <v>417</v>
      </c>
      <c r="G32" s="124"/>
      <c r="H32" s="124"/>
      <c r="I32" s="125"/>
      <c r="J32" s="124"/>
      <c r="K32" s="126">
        <f t="shared" si="0"/>
        <v>0</v>
      </c>
    </row>
    <row r="33" spans="1:12" s="127" customFormat="1" ht="15.5">
      <c r="A33" s="117"/>
      <c r="B33" s="75"/>
      <c r="C33" s="121">
        <f t="shared" si="1"/>
        <v>10</v>
      </c>
      <c r="D33" s="122" t="s">
        <v>417</v>
      </c>
      <c r="E33" s="123"/>
      <c r="F33" s="123" t="s">
        <v>417</v>
      </c>
      <c r="G33" s="124"/>
      <c r="H33" s="124"/>
      <c r="I33" s="125"/>
      <c r="J33" s="124"/>
      <c r="K33" s="126">
        <f t="shared" si="0"/>
        <v>0</v>
      </c>
    </row>
    <row r="34" spans="1:12" ht="15.5">
      <c r="A34" s="117"/>
      <c r="B34" s="75"/>
      <c r="C34" s="121"/>
      <c r="D34" s="130" t="s">
        <v>418</v>
      </c>
      <c r="E34" s="131"/>
      <c r="F34" s="131"/>
      <c r="G34" s="132">
        <f>SUM(G24:G33)</f>
        <v>0</v>
      </c>
      <c r="H34" s="133"/>
      <c r="I34" s="133"/>
      <c r="J34" s="132">
        <f>SUM(J24:J33)</f>
        <v>0</v>
      </c>
      <c r="K34" s="133"/>
    </row>
    <row r="35" spans="1:12" ht="15.65" customHeight="1">
      <c r="A35" s="117"/>
      <c r="B35" s="75"/>
      <c r="C35" s="505" t="s">
        <v>419</v>
      </c>
      <c r="D35" s="505"/>
      <c r="E35" s="505"/>
      <c r="F35" s="505"/>
      <c r="G35" s="505"/>
      <c r="H35" s="505"/>
      <c r="I35" s="505"/>
      <c r="J35" s="505"/>
      <c r="K35" s="134"/>
      <c r="L35" s="135"/>
    </row>
    <row r="36" spans="1:12" ht="30.75" customHeight="1">
      <c r="A36" s="117"/>
      <c r="B36" s="75"/>
      <c r="C36" s="505"/>
      <c r="D36" s="505"/>
      <c r="E36" s="505"/>
      <c r="F36" s="505"/>
      <c r="G36" s="505"/>
      <c r="H36" s="505"/>
      <c r="I36" s="505"/>
      <c r="J36" s="505"/>
      <c r="K36" s="134"/>
      <c r="L36" s="135"/>
    </row>
    <row r="37" spans="1:12" ht="15.5">
      <c r="A37" s="117"/>
      <c r="B37" s="75"/>
      <c r="C37" s="263"/>
      <c r="D37" s="263"/>
      <c r="E37" s="263"/>
      <c r="F37" s="263"/>
      <c r="G37" s="263"/>
      <c r="H37" s="263"/>
      <c r="I37" s="263"/>
      <c r="J37" s="158"/>
      <c r="K37" s="75"/>
      <c r="L37" s="75"/>
    </row>
    <row r="38" spans="1:12" ht="15.5">
      <c r="A38" s="117"/>
      <c r="B38" s="75"/>
      <c r="C38" s="264" t="s">
        <v>420</v>
      </c>
      <c r="D38" s="265"/>
      <c r="E38" s="265"/>
      <c r="F38" s="265"/>
      <c r="G38" s="265"/>
      <c r="H38" s="265"/>
      <c r="I38" s="265"/>
      <c r="J38" s="134"/>
      <c r="K38" s="134"/>
      <c r="L38" s="135"/>
    </row>
    <row r="39" spans="1:12" ht="15.5">
      <c r="A39" s="117"/>
      <c r="B39" s="136"/>
      <c r="C39" s="506" t="s">
        <v>421</v>
      </c>
      <c r="D39" s="506"/>
      <c r="E39" s="138" t="s">
        <v>422</v>
      </c>
      <c r="F39" s="75"/>
      <c r="G39" s="75"/>
      <c r="H39" s="137"/>
      <c r="I39" s="137"/>
      <c r="J39" s="134"/>
      <c r="K39" s="134"/>
      <c r="L39" s="135"/>
    </row>
    <row r="40" spans="1:12" ht="13.9" customHeight="1">
      <c r="A40" s="117"/>
      <c r="B40" s="136"/>
      <c r="C40" s="507" t="s">
        <v>423</v>
      </c>
      <c r="D40" s="508"/>
      <c r="E40" s="124"/>
      <c r="F40" s="75"/>
      <c r="G40" s="75"/>
      <c r="H40" s="137"/>
      <c r="I40" s="137"/>
      <c r="J40" s="134"/>
      <c r="K40" s="134"/>
      <c r="L40" s="135"/>
    </row>
    <row r="41" spans="1:12" ht="34.15" customHeight="1">
      <c r="A41" s="117"/>
      <c r="B41" s="136"/>
      <c r="C41" s="496" t="s">
        <v>424</v>
      </c>
      <c r="D41" s="497"/>
      <c r="E41" s="126">
        <f>IF(B16="Yes", 0, E40*0.5)</f>
        <v>0</v>
      </c>
      <c r="F41" s="75"/>
      <c r="G41" s="75"/>
      <c r="H41" s="137"/>
      <c r="I41" s="137"/>
      <c r="J41" s="134"/>
      <c r="K41" s="134"/>
      <c r="L41" s="135"/>
    </row>
    <row r="42" spans="1:12" ht="9.65" customHeight="1">
      <c r="A42" s="117"/>
      <c r="B42" s="136"/>
      <c r="C42" s="139"/>
      <c r="D42" s="140"/>
      <c r="E42" s="141"/>
      <c r="F42" s="75"/>
      <c r="G42" s="75"/>
      <c r="H42" s="137"/>
      <c r="I42" s="137"/>
      <c r="J42" s="134"/>
      <c r="K42" s="134"/>
      <c r="L42" s="135"/>
    </row>
    <row r="43" spans="1:12" ht="34.15" customHeight="1">
      <c r="A43" s="117"/>
      <c r="B43" s="136"/>
      <c r="C43" s="498" t="s">
        <v>425</v>
      </c>
      <c r="D43" s="498"/>
      <c r="E43" s="126">
        <f t="array" ref="E43">IF(B16="Yes", 0, SUMPRODUCT(SUMIF(F24:F33,D103:D104,G24:G33)))</f>
        <v>0</v>
      </c>
      <c r="F43" s="142"/>
      <c r="G43" s="143" t="s">
        <v>358</v>
      </c>
      <c r="H43" s="137"/>
      <c r="I43" s="137"/>
      <c r="J43" s="134"/>
      <c r="K43" s="134"/>
      <c r="L43" s="135"/>
    </row>
    <row r="44" spans="1:12" ht="34.15" customHeight="1">
      <c r="A44" s="117"/>
      <c r="B44" s="136"/>
      <c r="C44" s="498" t="s">
        <v>426</v>
      </c>
      <c r="D44" s="498"/>
      <c r="E44" s="126">
        <f>IF(B16="Yes", 0, SUMPRODUCT(SUMIF(F24:F33,D103:D104,J24:J33)))</f>
        <v>0</v>
      </c>
      <c r="F44" s="144"/>
      <c r="G44" s="143"/>
      <c r="H44" s="137"/>
      <c r="I44" s="137"/>
      <c r="J44" s="134"/>
      <c r="K44" s="134"/>
      <c r="L44" s="135"/>
    </row>
    <row r="45" spans="1:12" ht="16" thickBot="1">
      <c r="A45" s="117"/>
      <c r="B45" s="136"/>
      <c r="C45" s="515" t="s">
        <v>427</v>
      </c>
      <c r="D45" s="515"/>
      <c r="E45" s="126">
        <f>IF(B16="Yes", 0, SUMPRODUCT(SUMIF(F24:F33,D103:D104,K24:K33)))</f>
        <v>0</v>
      </c>
      <c r="F45" s="143"/>
      <c r="G45" s="143"/>
      <c r="H45" s="145"/>
      <c r="I45" s="137"/>
      <c r="J45" s="134"/>
      <c r="K45" s="134"/>
      <c r="L45" s="135"/>
    </row>
    <row r="46" spans="1:12" ht="16" thickBot="1">
      <c r="A46" s="117"/>
      <c r="B46" s="136"/>
      <c r="C46" s="524" t="s">
        <v>428</v>
      </c>
      <c r="D46" s="524"/>
      <c r="E46" s="146" t="e">
        <f>IF(B16="Yes", 0, E45/E40)</f>
        <v>#DIV/0!</v>
      </c>
      <c r="F46" s="75"/>
      <c r="G46" s="75"/>
      <c r="H46" s="137"/>
      <c r="I46" s="137"/>
      <c r="J46" s="134"/>
      <c r="K46" s="134"/>
      <c r="L46" s="135"/>
    </row>
    <row r="47" spans="1:12" ht="17.649999999999999" customHeight="1">
      <c r="A47" s="117"/>
      <c r="B47" s="136"/>
      <c r="C47" s="505" t="s">
        <v>429</v>
      </c>
      <c r="D47" s="505"/>
      <c r="E47" s="505"/>
      <c r="F47" s="505"/>
      <c r="G47" s="505"/>
      <c r="H47" s="505"/>
      <c r="I47" s="505"/>
      <c r="J47" s="505"/>
      <c r="K47" s="134"/>
      <c r="L47" s="135"/>
    </row>
    <row r="48" spans="1:12" ht="15.5">
      <c r="A48" s="70"/>
      <c r="B48" s="71"/>
      <c r="C48" s="147"/>
      <c r="D48" s="147"/>
      <c r="E48" s="114"/>
      <c r="F48" s="114"/>
      <c r="G48" s="114"/>
      <c r="H48" s="114"/>
      <c r="I48" s="114"/>
      <c r="J48" s="114"/>
      <c r="K48" s="75"/>
      <c r="L48" s="75"/>
    </row>
    <row r="49" spans="1:12" ht="15.5">
      <c r="A49" s="70"/>
      <c r="B49" s="71"/>
      <c r="C49" s="516" t="s">
        <v>430</v>
      </c>
      <c r="D49" s="516"/>
      <c r="E49" s="516"/>
      <c r="F49" s="516"/>
      <c r="G49" s="516"/>
      <c r="H49" s="516"/>
      <c r="I49" s="516"/>
      <c r="J49" s="516"/>
      <c r="K49" s="516"/>
      <c r="L49" s="75"/>
    </row>
    <row r="50" spans="1:12" ht="15.5">
      <c r="A50" s="70"/>
      <c r="B50" s="71"/>
      <c r="C50" s="516"/>
      <c r="D50" s="516"/>
      <c r="E50" s="516"/>
      <c r="F50" s="516"/>
      <c r="G50" s="516"/>
      <c r="H50" s="516"/>
      <c r="I50" s="516"/>
      <c r="J50" s="516"/>
      <c r="K50" s="516"/>
      <c r="L50" s="75"/>
    </row>
    <row r="51" spans="1:12" ht="15.5">
      <c r="A51" s="70"/>
      <c r="B51" s="71"/>
      <c r="C51" s="506" t="s">
        <v>421</v>
      </c>
      <c r="D51" s="506"/>
      <c r="E51" s="138" t="s">
        <v>422</v>
      </c>
      <c r="F51" s="75"/>
      <c r="G51" s="75"/>
      <c r="H51" s="137"/>
      <c r="I51" s="137"/>
      <c r="J51" s="134"/>
      <c r="K51" s="75"/>
      <c r="L51" s="75"/>
    </row>
    <row r="52" spans="1:12" ht="30" customHeight="1">
      <c r="A52" s="70"/>
      <c r="B52" s="71"/>
      <c r="C52" s="517" t="s">
        <v>431</v>
      </c>
      <c r="D52" s="518"/>
      <c r="E52" s="124"/>
      <c r="F52" s="75"/>
      <c r="G52" s="75"/>
      <c r="H52" s="137"/>
      <c r="I52" s="137"/>
      <c r="J52" s="134"/>
      <c r="K52" s="75"/>
      <c r="L52" s="75"/>
    </row>
    <row r="53" spans="1:12" ht="59.25" customHeight="1">
      <c r="A53" s="70"/>
      <c r="B53" s="71"/>
      <c r="C53" s="519" t="s">
        <v>432</v>
      </c>
      <c r="D53" s="520"/>
      <c r="E53" s="126">
        <f>IF(B16="No", 0, E52*0.5)</f>
        <v>0</v>
      </c>
      <c r="F53" s="75"/>
      <c r="G53" s="75"/>
      <c r="H53" s="137"/>
      <c r="I53" s="137"/>
      <c r="J53" s="134"/>
      <c r="K53" s="75"/>
      <c r="L53" s="75"/>
    </row>
    <row r="54" spans="1:12" ht="15.5">
      <c r="A54" s="70"/>
      <c r="B54" s="71"/>
      <c r="C54" s="139"/>
      <c r="D54" s="140"/>
      <c r="E54" s="141"/>
      <c r="F54" s="75"/>
      <c r="G54" s="75"/>
      <c r="H54" s="137"/>
      <c r="I54" s="137"/>
      <c r="J54" s="134"/>
      <c r="K54" s="75"/>
      <c r="L54" s="75"/>
    </row>
    <row r="55" spans="1:12" ht="46.5" customHeight="1" thickBot="1">
      <c r="A55" s="70"/>
      <c r="B55" s="71"/>
      <c r="C55" s="521" t="s">
        <v>433</v>
      </c>
      <c r="D55" s="498"/>
      <c r="E55" s="126" cm="1">
        <f t="array" ref="E55">IF(B16="No", 0, SUMPRODUCT(SUMIF(F24:F33,D103:D106,G24:G33)))</f>
        <v>0</v>
      </c>
      <c r="F55" s="144"/>
      <c r="G55" s="143" t="s">
        <v>358</v>
      </c>
      <c r="H55" s="137"/>
      <c r="I55" s="137"/>
      <c r="J55" s="134"/>
      <c r="K55" s="75"/>
      <c r="L55" s="75"/>
    </row>
    <row r="56" spans="1:12" ht="15.5">
      <c r="A56" s="70"/>
      <c r="B56" s="71"/>
      <c r="C56" s="524" t="s">
        <v>428</v>
      </c>
      <c r="D56" s="524"/>
      <c r="E56" s="146" t="e">
        <f>IF(B16="No", 0, E55/E52)</f>
        <v>#DIV/0!</v>
      </c>
      <c r="F56" s="75"/>
      <c r="G56" s="75"/>
      <c r="H56" s="137"/>
      <c r="I56" s="137"/>
      <c r="J56" s="134"/>
      <c r="K56" s="75"/>
      <c r="L56" s="75"/>
    </row>
    <row r="57" spans="1:12" ht="33.65" customHeight="1">
      <c r="A57" s="70"/>
      <c r="B57" s="71"/>
      <c r="C57" s="505" t="s">
        <v>434</v>
      </c>
      <c r="D57" s="505"/>
      <c r="E57" s="505"/>
      <c r="F57" s="505"/>
      <c r="G57" s="505"/>
      <c r="H57" s="505"/>
      <c r="I57" s="505"/>
      <c r="J57" s="505"/>
      <c r="K57" s="75"/>
      <c r="L57" s="75"/>
    </row>
    <row r="58" spans="1:12" ht="15.5">
      <c r="A58" s="70"/>
      <c r="B58" s="71"/>
      <c r="C58" s="147"/>
      <c r="D58" s="147"/>
      <c r="E58" s="114"/>
      <c r="F58" s="114"/>
      <c r="G58" s="114"/>
      <c r="H58" s="114"/>
      <c r="I58" s="114"/>
      <c r="J58" s="114"/>
      <c r="K58" s="75"/>
      <c r="L58" s="75"/>
    </row>
    <row r="59" spans="1:12" s="148" customFormat="1" ht="15.5">
      <c r="A59" s="70"/>
      <c r="B59" s="71"/>
      <c r="C59" s="529" t="s">
        <v>435</v>
      </c>
      <c r="D59" s="529"/>
      <c r="E59" s="529"/>
      <c r="F59" s="529"/>
      <c r="G59" s="529"/>
      <c r="H59" s="529"/>
      <c r="I59" s="529"/>
      <c r="J59" s="529"/>
      <c r="K59" s="529"/>
      <c r="L59" s="75"/>
    </row>
    <row r="60" spans="1:12" ht="15.5">
      <c r="A60" s="70"/>
      <c r="B60" s="71"/>
      <c r="C60" s="529"/>
      <c r="D60" s="529"/>
      <c r="E60" s="529"/>
      <c r="F60" s="529"/>
      <c r="G60" s="529"/>
      <c r="H60" s="529"/>
      <c r="I60" s="529"/>
      <c r="J60" s="529"/>
      <c r="K60" s="529"/>
      <c r="L60" s="75"/>
    </row>
    <row r="61" spans="1:12" ht="15.5">
      <c r="A61" s="70"/>
      <c r="B61" s="71"/>
      <c r="C61" s="506" t="s">
        <v>421</v>
      </c>
      <c r="D61" s="506"/>
      <c r="E61" s="138" t="s">
        <v>422</v>
      </c>
      <c r="F61" s="75"/>
      <c r="G61" s="75"/>
      <c r="H61" s="137"/>
      <c r="I61" s="137"/>
      <c r="J61" s="134"/>
      <c r="K61" s="75"/>
      <c r="L61" s="75"/>
    </row>
    <row r="62" spans="1:12" ht="15.5">
      <c r="A62" s="70"/>
      <c r="B62" s="71"/>
      <c r="C62" s="522" t="s">
        <v>436</v>
      </c>
      <c r="D62" s="523"/>
      <c r="E62" s="141"/>
      <c r="F62" s="75"/>
      <c r="G62" s="75"/>
      <c r="H62" s="137"/>
      <c r="I62" s="137"/>
      <c r="J62" s="134"/>
      <c r="K62" s="75"/>
      <c r="L62" s="75"/>
    </row>
    <row r="63" spans="1:12" ht="15.5">
      <c r="A63" s="70"/>
      <c r="B63" s="71"/>
      <c r="C63" s="525" t="str">
        <f ca="1">"As of "&amp;YEAR(TODAY())-1</f>
        <v>As of 2023</v>
      </c>
      <c r="D63" s="526"/>
      <c r="E63" s="124"/>
      <c r="F63" s="75"/>
      <c r="G63" s="75"/>
      <c r="H63" s="137"/>
      <c r="I63" s="137"/>
      <c r="J63" s="134"/>
      <c r="K63" s="75"/>
      <c r="L63" s="75"/>
    </row>
    <row r="64" spans="1:12" ht="15.5">
      <c r="A64" s="70"/>
      <c r="B64" s="71"/>
      <c r="C64" s="525" t="str">
        <f ca="1">"As of "&amp;YEAR(TODAY())-2</f>
        <v>As of 2022</v>
      </c>
      <c r="D64" s="526"/>
      <c r="E64" s="124"/>
      <c r="F64" s="75"/>
      <c r="G64" s="75"/>
      <c r="H64" s="137"/>
      <c r="I64" s="137"/>
      <c r="J64" s="134"/>
      <c r="K64" s="75"/>
      <c r="L64" s="75"/>
    </row>
    <row r="65" spans="1:12" ht="15.5">
      <c r="A65" s="70"/>
      <c r="B65" s="71"/>
      <c r="C65" s="525" t="str">
        <f ca="1">"As of "&amp;YEAR(TODAY())-3</f>
        <v>As of 2021</v>
      </c>
      <c r="D65" s="526"/>
      <c r="E65" s="124"/>
      <c r="F65" s="75"/>
      <c r="G65" s="75"/>
      <c r="H65" s="137"/>
      <c r="I65" s="137"/>
      <c r="J65" s="134"/>
      <c r="K65" s="75"/>
      <c r="L65" s="75"/>
    </row>
    <row r="66" spans="1:12" ht="15.5">
      <c r="A66" s="70"/>
      <c r="B66" s="71"/>
      <c r="C66" s="525" t="s">
        <v>437</v>
      </c>
      <c r="D66" s="526"/>
      <c r="E66" s="124"/>
      <c r="F66" s="75"/>
      <c r="G66" s="75"/>
      <c r="H66" s="137"/>
      <c r="I66" s="137"/>
      <c r="J66" s="134"/>
      <c r="K66" s="75"/>
      <c r="L66" s="75"/>
    </row>
    <row r="67" spans="1:12" ht="23.25" customHeight="1">
      <c r="A67" s="70"/>
      <c r="B67" s="71"/>
      <c r="C67" s="527" t="s">
        <v>438</v>
      </c>
      <c r="D67" s="520"/>
      <c r="E67" s="126">
        <f>IF(AND(B16="Yes",B19="Local"), MIN(AVERAGE(E63:E65),E66)*0.5, 0)</f>
        <v>0</v>
      </c>
      <c r="F67" s="75"/>
      <c r="G67" s="75"/>
      <c r="H67" s="137"/>
      <c r="I67" s="137"/>
      <c r="J67" s="134"/>
      <c r="K67" s="75"/>
      <c r="L67" s="75"/>
    </row>
    <row r="68" spans="1:12" ht="15.5">
      <c r="A68" s="70"/>
      <c r="B68" s="71"/>
      <c r="C68" s="139"/>
      <c r="D68" s="140"/>
      <c r="E68" s="141"/>
      <c r="F68" s="75"/>
      <c r="G68" s="75"/>
      <c r="H68" s="137"/>
      <c r="I68" s="137"/>
      <c r="J68" s="134"/>
      <c r="K68" s="75"/>
      <c r="L68" s="75"/>
    </row>
    <row r="69" spans="1:12" ht="19.5" customHeight="1" thickBot="1">
      <c r="A69" s="70"/>
      <c r="B69" s="71"/>
      <c r="C69" s="521" t="s">
        <v>439</v>
      </c>
      <c r="D69" s="498"/>
      <c r="E69" s="126">
        <f>IF(AND(B16="Yes",B19="Local"), E55, 0)</f>
        <v>0</v>
      </c>
      <c r="F69" s="143" t="s">
        <v>358</v>
      </c>
      <c r="G69" s="143" t="s">
        <v>358</v>
      </c>
      <c r="H69" s="137"/>
      <c r="I69" s="137"/>
      <c r="J69" s="134"/>
      <c r="K69" s="75"/>
      <c r="L69" s="75"/>
    </row>
    <row r="70" spans="1:12" ht="30.65" customHeight="1" thickBot="1">
      <c r="A70" s="70"/>
      <c r="B70" s="71"/>
      <c r="C70" s="524" t="s">
        <v>440</v>
      </c>
      <c r="D70" s="524"/>
      <c r="E70" s="146">
        <f>IF(AND(B16="Yes",B19="Local"), E69/MIN(AVERAGE(E63:E65),E66), 0)</f>
        <v>0</v>
      </c>
      <c r="F70" s="75"/>
      <c r="G70" s="75"/>
      <c r="H70" s="137"/>
      <c r="I70" s="137"/>
      <c r="J70" s="134"/>
      <c r="K70" s="75"/>
      <c r="L70" s="75"/>
    </row>
    <row r="71" spans="1:12" s="148" customFormat="1" ht="15.75" customHeight="1">
      <c r="A71" s="70"/>
      <c r="B71" s="71"/>
      <c r="C71" s="528" t="s">
        <v>441</v>
      </c>
      <c r="D71" s="528"/>
      <c r="E71" s="528"/>
      <c r="F71" s="528"/>
      <c r="G71" s="528"/>
      <c r="H71" s="528"/>
      <c r="I71" s="528"/>
      <c r="J71" s="528"/>
      <c r="K71" s="75"/>
      <c r="L71" s="75"/>
    </row>
    <row r="72" spans="1:12" ht="15.5">
      <c r="A72" s="70"/>
      <c r="B72" s="71"/>
      <c r="C72" s="528"/>
      <c r="D72" s="528"/>
      <c r="E72" s="528"/>
      <c r="F72" s="528"/>
      <c r="G72" s="528"/>
      <c r="H72" s="528"/>
      <c r="I72" s="528"/>
      <c r="J72" s="528"/>
      <c r="K72" s="75"/>
      <c r="L72" s="75"/>
    </row>
    <row r="73" spans="1:12" ht="15.5">
      <c r="A73" s="70"/>
      <c r="B73" s="71"/>
      <c r="C73" s="149"/>
      <c r="D73" s="149"/>
      <c r="E73" s="149"/>
      <c r="F73" s="149"/>
      <c r="G73" s="149"/>
      <c r="H73" s="149"/>
      <c r="I73" s="149"/>
      <c r="J73" s="149"/>
      <c r="K73" s="75"/>
      <c r="L73" s="75"/>
    </row>
    <row r="74" spans="1:12" ht="15.5">
      <c r="A74" s="67" t="s">
        <v>442</v>
      </c>
      <c r="C74" s="114"/>
      <c r="D74" s="69"/>
      <c r="E74" s="114"/>
      <c r="F74" s="114"/>
      <c r="G74" s="114"/>
      <c r="H74" s="114" t="s">
        <v>358</v>
      </c>
      <c r="I74" s="114"/>
      <c r="J74" s="114"/>
      <c r="K74" s="75"/>
    </row>
    <row r="75" spans="1:12" ht="30">
      <c r="A75" s="70"/>
      <c r="B75" s="71"/>
      <c r="C75" s="503" t="s">
        <v>443</v>
      </c>
      <c r="D75" s="504"/>
      <c r="E75" s="118" t="s">
        <v>444</v>
      </c>
      <c r="F75" s="118" t="s">
        <v>445</v>
      </c>
      <c r="G75" s="119" t="s">
        <v>446</v>
      </c>
      <c r="H75" s="150" t="s">
        <v>447</v>
      </c>
      <c r="I75" s="119" t="s">
        <v>448</v>
      </c>
      <c r="J75" s="150" t="s">
        <v>449</v>
      </c>
    </row>
    <row r="76" spans="1:12" ht="15.5">
      <c r="A76" s="70"/>
      <c r="B76" s="71"/>
      <c r="C76" s="121">
        <v>1</v>
      </c>
      <c r="D76" s="151"/>
      <c r="E76" s="152"/>
      <c r="F76" s="153"/>
      <c r="G76" s="124"/>
      <c r="H76" s="154"/>
      <c r="I76" s="154"/>
      <c r="J76" s="154"/>
    </row>
    <row r="77" spans="1:12" ht="15.5">
      <c r="A77" s="70"/>
      <c r="B77" s="71"/>
      <c r="C77" s="121">
        <f>C76+1</f>
        <v>2</v>
      </c>
      <c r="D77" s="151"/>
      <c r="E77" s="152"/>
      <c r="F77" s="153"/>
      <c r="G77" s="124"/>
      <c r="H77" s="154"/>
      <c r="I77" s="154"/>
      <c r="J77" s="154"/>
    </row>
    <row r="78" spans="1:12" ht="15.5">
      <c r="A78" s="70"/>
      <c r="B78" s="71"/>
      <c r="C78" s="121">
        <f t="shared" ref="C78:C85" si="2">C77+1</f>
        <v>3</v>
      </c>
      <c r="D78" s="151"/>
      <c r="E78" s="152"/>
      <c r="F78" s="153"/>
      <c r="G78" s="124"/>
      <c r="H78" s="154"/>
      <c r="I78" s="154"/>
      <c r="J78" s="154"/>
    </row>
    <row r="79" spans="1:12" ht="15.5">
      <c r="A79" s="70"/>
      <c r="B79" s="71"/>
      <c r="C79" s="121">
        <f t="shared" si="2"/>
        <v>4</v>
      </c>
      <c r="D79" s="151"/>
      <c r="E79" s="152"/>
      <c r="F79" s="153"/>
      <c r="G79" s="124"/>
      <c r="H79" s="154"/>
      <c r="I79" s="154"/>
      <c r="J79" s="154"/>
    </row>
    <row r="80" spans="1:12" ht="15.5">
      <c r="A80" s="70"/>
      <c r="B80" s="71"/>
      <c r="C80" s="121">
        <f t="shared" si="2"/>
        <v>5</v>
      </c>
      <c r="D80" s="151"/>
      <c r="E80" s="152"/>
      <c r="F80" s="153"/>
      <c r="G80" s="124"/>
      <c r="H80" s="154"/>
      <c r="I80" s="154"/>
      <c r="J80" s="154"/>
    </row>
    <row r="81" spans="1:12" ht="15.5">
      <c r="A81" s="70"/>
      <c r="B81" s="71"/>
      <c r="C81" s="121">
        <f t="shared" si="2"/>
        <v>6</v>
      </c>
      <c r="D81" s="151"/>
      <c r="E81" s="152"/>
      <c r="F81" s="153"/>
      <c r="G81" s="124"/>
      <c r="H81" s="154"/>
      <c r="I81" s="154"/>
      <c r="J81" s="154"/>
    </row>
    <row r="82" spans="1:12" ht="15.5">
      <c r="A82" s="70"/>
      <c r="B82" s="71"/>
      <c r="C82" s="121">
        <f t="shared" si="2"/>
        <v>7</v>
      </c>
      <c r="D82" s="151"/>
      <c r="E82" s="152"/>
      <c r="F82" s="153"/>
      <c r="G82" s="124"/>
      <c r="H82" s="154"/>
      <c r="I82" s="154"/>
      <c r="J82" s="154"/>
    </row>
    <row r="83" spans="1:12" ht="15.5">
      <c r="A83" s="70"/>
      <c r="B83" s="71"/>
      <c r="C83" s="121">
        <f t="shared" si="2"/>
        <v>8</v>
      </c>
      <c r="D83" s="151"/>
      <c r="E83" s="152"/>
      <c r="F83" s="153"/>
      <c r="G83" s="124"/>
      <c r="H83" s="154"/>
      <c r="I83" s="154"/>
      <c r="J83" s="154"/>
    </row>
    <row r="84" spans="1:12" ht="15.5">
      <c r="A84" s="70"/>
      <c r="B84" s="71"/>
      <c r="C84" s="121">
        <f t="shared" si="2"/>
        <v>9</v>
      </c>
      <c r="D84" s="151"/>
      <c r="E84" s="152"/>
      <c r="F84" s="153"/>
      <c r="G84" s="124"/>
      <c r="H84" s="154"/>
      <c r="I84" s="154"/>
      <c r="J84" s="154"/>
    </row>
    <row r="85" spans="1:12" ht="15.5">
      <c r="A85" s="70"/>
      <c r="B85" s="71"/>
      <c r="C85" s="121">
        <f t="shared" si="2"/>
        <v>10</v>
      </c>
      <c r="D85" s="151"/>
      <c r="E85" s="152"/>
      <c r="F85" s="153"/>
      <c r="G85" s="124"/>
      <c r="H85" s="154"/>
      <c r="I85" s="154"/>
      <c r="J85" s="154"/>
    </row>
    <row r="86" spans="1:12" ht="15.5">
      <c r="A86" s="75"/>
      <c r="B86" s="71"/>
      <c r="C86" s="121"/>
      <c r="D86" s="130" t="s">
        <v>418</v>
      </c>
      <c r="E86" s="155"/>
      <c r="F86" s="156"/>
      <c r="G86" s="132">
        <f>SUM(G76:G85)</f>
        <v>0</v>
      </c>
      <c r="H86" s="157"/>
      <c r="I86" s="157"/>
      <c r="J86" s="132">
        <f>SUM(J76:J85)</f>
        <v>0</v>
      </c>
    </row>
    <row r="87" spans="1:12" ht="29.25" customHeight="1">
      <c r="A87" s="75"/>
      <c r="B87" s="71"/>
      <c r="C87" s="505" t="s">
        <v>450</v>
      </c>
      <c r="D87" s="505"/>
      <c r="E87" s="505"/>
      <c r="F87" s="505"/>
      <c r="G87" s="505"/>
      <c r="H87" s="505"/>
      <c r="I87" s="505"/>
      <c r="J87" s="505"/>
      <c r="K87" s="505"/>
    </row>
    <row r="88" spans="1:12" ht="15.5">
      <c r="A88" s="75"/>
      <c r="B88" s="71"/>
      <c r="C88" s="158"/>
      <c r="D88" s="158"/>
      <c r="E88" s="158"/>
      <c r="F88" s="158"/>
      <c r="G88" s="158"/>
      <c r="H88" s="158"/>
      <c r="I88" s="158"/>
      <c r="J88" s="158"/>
      <c r="K88" s="158"/>
      <c r="L88" s="75"/>
    </row>
    <row r="89" spans="1:12" ht="15.5" hidden="1">
      <c r="A89" s="75"/>
      <c r="B89" s="71"/>
      <c r="C89" s="158"/>
      <c r="D89" s="158"/>
      <c r="E89" s="158"/>
      <c r="F89" s="158"/>
      <c r="G89" s="158"/>
      <c r="H89" s="158"/>
      <c r="I89" s="158"/>
      <c r="J89" s="158"/>
      <c r="K89" s="158"/>
      <c r="L89" s="75"/>
    </row>
    <row r="90" spans="1:12" ht="15.5" hidden="1">
      <c r="A90" s="70"/>
      <c r="B90" s="71"/>
      <c r="C90" s="147"/>
      <c r="D90" s="159" t="s">
        <v>417</v>
      </c>
      <c r="E90" s="114"/>
      <c r="F90" s="114"/>
      <c r="G90" s="114"/>
      <c r="H90" s="114"/>
      <c r="I90" s="114"/>
      <c r="J90" s="114"/>
      <c r="K90" s="75"/>
      <c r="L90" s="75"/>
    </row>
    <row r="91" spans="1:12" ht="15.5" hidden="1">
      <c r="A91" s="75"/>
      <c r="B91" s="75"/>
      <c r="C91" s="75"/>
      <c r="D91" s="75" t="s">
        <v>451</v>
      </c>
      <c r="E91" s="75"/>
      <c r="F91" s="75" t="s">
        <v>452</v>
      </c>
      <c r="G91" s="75"/>
      <c r="H91" s="75"/>
      <c r="I91" s="75"/>
      <c r="J91" s="75"/>
      <c r="K91" s="75"/>
      <c r="L91" s="75"/>
    </row>
    <row r="92" spans="1:12" ht="15.5" hidden="1">
      <c r="D92" s="75" t="s">
        <v>453</v>
      </c>
      <c r="F92" s="75" t="s">
        <v>454</v>
      </c>
    </row>
    <row r="93" spans="1:12" ht="15.5" hidden="1">
      <c r="D93" s="75" t="s">
        <v>452</v>
      </c>
      <c r="F93" s="75" t="s">
        <v>455</v>
      </c>
    </row>
    <row r="94" spans="1:12" ht="15.5" hidden="1">
      <c r="D94" s="75" t="s">
        <v>454</v>
      </c>
      <c r="F94" s="75" t="s">
        <v>456</v>
      </c>
    </row>
    <row r="95" spans="1:12" ht="15.5" hidden="1">
      <c r="D95" s="75" t="s">
        <v>455</v>
      </c>
      <c r="F95" s="75" t="s">
        <v>457</v>
      </c>
    </row>
    <row r="96" spans="1:12" ht="15.5" hidden="1">
      <c r="D96" s="75" t="s">
        <v>456</v>
      </c>
      <c r="F96" s="75" t="s">
        <v>458</v>
      </c>
    </row>
    <row r="97" spans="4:6" ht="15.5" hidden="1">
      <c r="D97" s="75" t="s">
        <v>457</v>
      </c>
    </row>
    <row r="98" spans="4:6" ht="15.5" hidden="1">
      <c r="D98" s="75" t="s">
        <v>459</v>
      </c>
      <c r="F98" s="75" t="s">
        <v>451</v>
      </c>
    </row>
    <row r="99" spans="4:6" ht="15.5" hidden="1">
      <c r="D99" s="75" t="s">
        <v>458</v>
      </c>
      <c r="F99" s="75" t="s">
        <v>452</v>
      </c>
    </row>
    <row r="100" spans="4:6" ht="15.5" hidden="1">
      <c r="D100" s="75" t="s">
        <v>460</v>
      </c>
      <c r="F100" s="75" t="s">
        <v>454</v>
      </c>
    </row>
    <row r="101" spans="4:6" ht="15.5" hidden="1">
      <c r="D101" s="75"/>
      <c r="F101" s="75" t="s">
        <v>455</v>
      </c>
    </row>
    <row r="102" spans="4:6" ht="15.5" hidden="1">
      <c r="D102" s="160" t="s">
        <v>417</v>
      </c>
      <c r="F102" s="75" t="s">
        <v>456</v>
      </c>
    </row>
    <row r="103" spans="4:6" ht="46.5" hidden="1">
      <c r="D103" s="71" t="s">
        <v>461</v>
      </c>
      <c r="F103" s="75" t="s">
        <v>457</v>
      </c>
    </row>
    <row r="104" spans="4:6" ht="46.5" hidden="1">
      <c r="D104" s="71" t="s">
        <v>462</v>
      </c>
      <c r="F104" s="75" t="s">
        <v>459</v>
      </c>
    </row>
    <row r="105" spans="4:6" ht="15.5" hidden="1">
      <c r="D105" s="71" t="s">
        <v>463</v>
      </c>
      <c r="F105" s="75" t="s">
        <v>458</v>
      </c>
    </row>
    <row r="106" spans="4:6" ht="46.5" hidden="1">
      <c r="D106" s="71" t="s">
        <v>464</v>
      </c>
    </row>
    <row r="107" spans="4:6" ht="16.5" hidden="1" customHeight="1">
      <c r="D107" s="71" t="s">
        <v>465</v>
      </c>
    </row>
    <row r="108" spans="4:6"/>
    <row r="109" spans="4:6"/>
  </sheetData>
  <sheetProtection selectLockedCells="1"/>
  <dataConsolidate/>
  <mergeCells count="36">
    <mergeCell ref="C62:D62"/>
    <mergeCell ref="C46:D46"/>
    <mergeCell ref="C47:J47"/>
    <mergeCell ref="C87:K87"/>
    <mergeCell ref="C63:D63"/>
    <mergeCell ref="C64:D64"/>
    <mergeCell ref="C65:D65"/>
    <mergeCell ref="C66:D66"/>
    <mergeCell ref="C67:D67"/>
    <mergeCell ref="C69:D69"/>
    <mergeCell ref="C70:D70"/>
    <mergeCell ref="C71:J72"/>
    <mergeCell ref="C75:D75"/>
    <mergeCell ref="C56:D56"/>
    <mergeCell ref="C57:J57"/>
    <mergeCell ref="C59:K60"/>
    <mergeCell ref="C61:D61"/>
    <mergeCell ref="C45:D45"/>
    <mergeCell ref="C49:K50"/>
    <mergeCell ref="C51:D51"/>
    <mergeCell ref="C52:D52"/>
    <mergeCell ref="C53:D53"/>
    <mergeCell ref="C55:D55"/>
    <mergeCell ref="B10:E10"/>
    <mergeCell ref="C23:D23"/>
    <mergeCell ref="C35:J36"/>
    <mergeCell ref="C39:D39"/>
    <mergeCell ref="C40:D40"/>
    <mergeCell ref="B19:D19"/>
    <mergeCell ref="A12:D12"/>
    <mergeCell ref="B13:D13"/>
    <mergeCell ref="C41:D41"/>
    <mergeCell ref="C43:D43"/>
    <mergeCell ref="C44:D44"/>
    <mergeCell ref="A18:D18"/>
    <mergeCell ref="A15:D15"/>
  </mergeCells>
  <conditionalFormatting sqref="E46 E56 E70">
    <cfRule type="containsErrors" dxfId="13" priority="4">
      <formula>ISERROR(E46)</formula>
    </cfRule>
    <cfRule type="cellIs" dxfId="12" priority="6" operator="greaterThanOrEqual">
      <formula>0.5</formula>
    </cfRule>
  </conditionalFormatting>
  <conditionalFormatting sqref="K24:K33">
    <cfRule type="expression" dxfId="11" priority="3">
      <formula>$B$16="Yes"</formula>
    </cfRule>
    <cfRule type="cellIs" dxfId="10" priority="5" operator="greaterThan">
      <formula>0</formula>
    </cfRule>
  </conditionalFormatting>
  <conditionalFormatting sqref="F24:K33">
    <cfRule type="expression" dxfId="9" priority="21">
      <formula>ISNUMBER(MATCH($D24,$F$91:$F$96,0))</formula>
    </cfRule>
  </conditionalFormatting>
  <conditionalFormatting sqref="I24:J33">
    <cfRule type="expression" dxfId="8" priority="22">
      <formula>ISNUMBER(MATCH($D24,$F$98:$F$105,0))</formula>
    </cfRule>
  </conditionalFormatting>
  <dataValidations count="5">
    <dataValidation type="list" allowBlank="1" showInputMessage="1" showErrorMessage="1" sqref="L35:L36 L38:L73" xr:uid="{461C21E7-04D7-4A58-9188-7FBAC8A4FB55}">
      <formula1>"'---, Yes, No"</formula1>
    </dataValidation>
    <dataValidation type="list" allowBlank="1" showInputMessage="1" showErrorMessage="1" sqref="F76:F85" xr:uid="{49FB2AF6-1EB9-451C-BD74-E4E313FB4F0F}">
      <formula1>"'---,Monthly, Semi-annual, Annual, Lump sum, Availability-based,Others"</formula1>
    </dataValidation>
    <dataValidation type="list" allowBlank="1" showInputMessage="1" showErrorMessage="1" sqref="D76:D85" xr:uid="{2144392C-3C2C-471D-AFD2-2BAE815AA64A}">
      <formula1>"'---,Milestone payments, Amortization payments, Availability payments, Others"</formula1>
    </dataValidation>
    <dataValidation type="list" allowBlank="1" showInputMessage="1" showErrorMessage="1" sqref="F24:F33" xr:uid="{AC7D53FB-653E-4154-81BB-30542B75E40A}">
      <formula1>$D$102:$D$107</formula1>
    </dataValidation>
    <dataValidation type="list" allowBlank="1" showInputMessage="1" showErrorMessage="1" sqref="D24:D33" xr:uid="{4E0D4E2F-D6CB-426C-A3AD-BE17271CCCD7}">
      <formula1>$D$90:$D$100</formula1>
    </dataValidation>
  </dataValidations>
  <printOptions horizontalCentered="1"/>
  <pageMargins left="0.23622047244094491" right="0.23622047244094491" top="0.31496062992125984" bottom="0.59055118110236227" header="0" footer="0"/>
  <pageSetup paperSize="9" scale="57" fitToHeight="0" pageOrder="overThenDown" orientation="landscape" r:id="rId1"/>
  <headerFooter>
    <oddFooter>Page &amp;P of &amp;N</oddFooter>
  </headerFooter>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E7F59-0D99-480A-800F-F09DB0DEA125}">
  <sheetPr>
    <tabColor theme="4"/>
    <pageSetUpPr fitToPage="1"/>
  </sheetPr>
  <dimension ref="A1:N153"/>
  <sheetViews>
    <sheetView showGridLines="0" view="pageBreakPreview" zoomScale="60" zoomScaleNormal="115" workbookViewId="0">
      <pane xSplit="3" ySplit="14" topLeftCell="D15" activePane="bottomRight" state="frozen"/>
      <selection activeCell="D29" sqref="D29"/>
      <selection pane="topRight" activeCell="D29" sqref="D29"/>
      <selection pane="bottomLeft" activeCell="D29" sqref="D29"/>
      <selection pane="bottomRight"/>
    </sheetView>
  </sheetViews>
  <sheetFormatPr defaultColWidth="9.1796875" defaultRowHeight="14" zeroHeight="1"/>
  <cols>
    <col min="1" max="1" width="3" style="113" customWidth="1"/>
    <col min="2" max="2" width="5.81640625" style="113" customWidth="1"/>
    <col min="3" max="3" width="34.1796875" style="113" customWidth="1"/>
    <col min="4" max="4" width="41.453125" style="113" customWidth="1"/>
    <col min="5" max="6" width="22.7265625" style="113" customWidth="1"/>
    <col min="7" max="7" width="35.54296875" style="113" customWidth="1"/>
    <col min="8" max="8" width="23.54296875" style="113" customWidth="1"/>
    <col min="9" max="9" width="17.26953125" style="113" customWidth="1"/>
    <col min="10" max="10" width="27.54296875" style="113" customWidth="1"/>
    <col min="11" max="11" width="25.7265625" style="113" customWidth="1"/>
    <col min="12" max="12" width="23.7265625" style="113" customWidth="1"/>
    <col min="13" max="14" width="18.26953125" style="113" customWidth="1"/>
    <col min="15" max="16384" width="9.1796875" style="113"/>
  </cols>
  <sheetData>
    <row r="1" spans="1:14" ht="17.5">
      <c r="A1" s="63" t="s">
        <v>646</v>
      </c>
    </row>
    <row r="2" spans="1:14" ht="21.65" customHeight="1">
      <c r="A2" s="63" t="s">
        <v>466</v>
      </c>
      <c r="B2" s="63"/>
      <c r="C2" s="63"/>
      <c r="D2" s="112"/>
      <c r="E2" s="112"/>
      <c r="F2" s="112"/>
      <c r="G2" s="112"/>
      <c r="H2" s="112"/>
      <c r="I2" s="112"/>
    </row>
    <row r="3" spans="1:14" ht="17.5">
      <c r="A3" s="161"/>
      <c r="B3" s="63"/>
      <c r="C3" s="63"/>
      <c r="D3" s="112"/>
      <c r="E3" s="112"/>
      <c r="F3" s="112"/>
      <c r="G3" s="112"/>
      <c r="H3" s="112"/>
      <c r="I3" s="112"/>
    </row>
    <row r="4" spans="1:14" ht="17.5">
      <c r="A4" s="67" t="s">
        <v>467</v>
      </c>
      <c r="B4" s="63"/>
      <c r="C4" s="63"/>
      <c r="D4" s="112"/>
      <c r="E4" s="112"/>
      <c r="F4" s="112"/>
      <c r="G4" s="112"/>
      <c r="H4" s="112"/>
      <c r="I4" s="112"/>
    </row>
    <row r="5" spans="1:14" ht="17.5">
      <c r="A5" s="63"/>
      <c r="B5" s="63"/>
      <c r="C5" s="63"/>
      <c r="D5" s="112"/>
      <c r="E5" s="112"/>
      <c r="F5" s="112"/>
      <c r="G5" s="112"/>
      <c r="H5" s="112"/>
      <c r="I5" s="112"/>
    </row>
    <row r="6" spans="1:14" ht="17.5">
      <c r="A6" s="67" t="s">
        <v>468</v>
      </c>
      <c r="B6" s="63"/>
      <c r="C6" s="63"/>
      <c r="D6" s="71"/>
      <c r="E6" s="71"/>
      <c r="F6" s="71"/>
      <c r="G6" s="71"/>
      <c r="H6" s="71"/>
      <c r="I6" s="71"/>
    </row>
    <row r="7" spans="1:14" ht="17.5">
      <c r="A7" s="67"/>
      <c r="B7" s="63"/>
      <c r="C7" s="67" t="s">
        <v>469</v>
      </c>
      <c r="D7" s="71"/>
      <c r="E7" s="71"/>
      <c r="F7" s="71"/>
      <c r="G7" s="71"/>
      <c r="H7" s="71"/>
      <c r="I7" s="71"/>
    </row>
    <row r="8" spans="1:14" ht="17.5">
      <c r="A8" s="63"/>
      <c r="B8" s="63"/>
      <c r="C8" s="63"/>
      <c r="D8" s="114"/>
      <c r="E8" s="114"/>
      <c r="F8" s="114"/>
      <c r="G8" s="114"/>
      <c r="H8" s="114"/>
      <c r="I8" s="114"/>
      <c r="J8" s="114"/>
      <c r="K8" s="114"/>
      <c r="L8" s="114"/>
    </row>
    <row r="9" spans="1:14" ht="15.5">
      <c r="A9" s="67" t="s">
        <v>200</v>
      </c>
      <c r="B9" s="114"/>
      <c r="C9" s="114"/>
      <c r="D9" s="114"/>
      <c r="E9" s="114"/>
      <c r="F9" s="114"/>
      <c r="G9" s="114"/>
      <c r="H9" s="114"/>
      <c r="I9" s="114"/>
      <c r="J9" s="114"/>
      <c r="K9" s="75"/>
      <c r="L9" s="75"/>
    </row>
    <row r="10" spans="1:14" ht="15.5">
      <c r="A10" s="112"/>
      <c r="B10" s="532"/>
      <c r="C10" s="532"/>
      <c r="D10" s="532"/>
      <c r="E10" s="532"/>
      <c r="F10" s="114"/>
      <c r="G10" s="114"/>
      <c r="H10" s="114"/>
      <c r="I10" s="114"/>
      <c r="J10" s="114"/>
      <c r="K10" s="75"/>
      <c r="L10" s="75"/>
    </row>
    <row r="11" spans="1:14" ht="15.5">
      <c r="A11" s="70"/>
      <c r="B11" s="147"/>
      <c r="C11" s="147"/>
      <c r="D11" s="114"/>
      <c r="E11" s="162"/>
      <c r="F11" s="114"/>
      <c r="G11" s="114"/>
      <c r="H11" s="114"/>
      <c r="I11" s="114"/>
      <c r="J11" s="114"/>
      <c r="K11" s="75"/>
      <c r="L11" s="75"/>
    </row>
    <row r="12" spans="1:14" ht="16" thickBot="1">
      <c r="A12" s="67" t="s">
        <v>470</v>
      </c>
      <c r="B12" s="147"/>
      <c r="C12" s="147"/>
      <c r="D12" s="114"/>
      <c r="E12" s="162"/>
      <c r="F12" s="114"/>
      <c r="G12" s="114"/>
      <c r="H12" s="114"/>
      <c r="I12" s="114"/>
      <c r="J12" s="114"/>
      <c r="K12" s="75"/>
      <c r="L12" s="75"/>
    </row>
    <row r="13" spans="1:14" ht="17.5" customHeight="1" thickBot="1">
      <c r="A13" s="67"/>
      <c r="B13" s="147"/>
      <c r="C13" s="147"/>
      <c r="D13" s="114"/>
      <c r="E13" s="162"/>
      <c r="F13" s="114"/>
      <c r="G13" s="114"/>
      <c r="H13" s="533" t="s">
        <v>471</v>
      </c>
      <c r="I13" s="534"/>
      <c r="J13" s="534"/>
      <c r="K13" s="534"/>
      <c r="L13" s="534"/>
      <c r="M13" s="534"/>
      <c r="N13" s="535"/>
    </row>
    <row r="14" spans="1:14" s="163" customFormat="1" ht="98.25" customHeight="1">
      <c r="A14" s="70"/>
      <c r="B14" s="347" t="s">
        <v>203</v>
      </c>
      <c r="C14" s="348" t="s">
        <v>472</v>
      </c>
      <c r="D14" s="348" t="s">
        <v>473</v>
      </c>
      <c r="E14" s="363" t="s">
        <v>474</v>
      </c>
      <c r="F14" s="364" t="s">
        <v>475</v>
      </c>
      <c r="G14" s="349" t="s">
        <v>476</v>
      </c>
      <c r="H14" s="347" t="s">
        <v>477</v>
      </c>
      <c r="I14" s="348" t="s">
        <v>478</v>
      </c>
      <c r="J14" s="348" t="s">
        <v>479</v>
      </c>
      <c r="K14" s="348" t="s">
        <v>480</v>
      </c>
      <c r="L14" s="348" t="s">
        <v>481</v>
      </c>
      <c r="M14" s="348" t="s">
        <v>482</v>
      </c>
      <c r="N14" s="350" t="s">
        <v>483</v>
      </c>
    </row>
    <row r="15" spans="1:14" s="164" customFormat="1" ht="140">
      <c r="B15" s="365">
        <v>1</v>
      </c>
      <c r="C15" s="165" t="s">
        <v>484</v>
      </c>
      <c r="D15" s="165" t="s">
        <v>485</v>
      </c>
      <c r="E15" s="344" t="s">
        <v>486</v>
      </c>
      <c r="F15" s="166"/>
      <c r="G15" s="167"/>
      <c r="H15" s="220" t="s">
        <v>417</v>
      </c>
      <c r="I15" s="168" t="s">
        <v>417</v>
      </c>
      <c r="J15" s="221" t="s">
        <v>417</v>
      </c>
      <c r="K15" s="169"/>
      <c r="L15" s="169"/>
      <c r="M15" s="170"/>
      <c r="N15" s="366"/>
    </row>
    <row r="16" spans="1:14" s="164" customFormat="1" ht="56">
      <c r="B16" s="365">
        <v>2</v>
      </c>
      <c r="C16" s="165" t="s">
        <v>487</v>
      </c>
      <c r="D16" s="165" t="s">
        <v>488</v>
      </c>
      <c r="E16" s="344" t="s">
        <v>486</v>
      </c>
      <c r="F16" s="166"/>
      <c r="G16" s="167"/>
      <c r="H16" s="220" t="s">
        <v>417</v>
      </c>
      <c r="I16" s="168" t="s">
        <v>417</v>
      </c>
      <c r="J16" s="221" t="s">
        <v>417</v>
      </c>
      <c r="K16" s="169"/>
      <c r="L16" s="169"/>
      <c r="M16" s="170"/>
      <c r="N16" s="366"/>
    </row>
    <row r="17" spans="2:14" s="164" customFormat="1" ht="42">
      <c r="B17" s="365">
        <v>3</v>
      </c>
      <c r="C17" s="165" t="s">
        <v>489</v>
      </c>
      <c r="D17" s="165" t="s">
        <v>490</v>
      </c>
      <c r="E17" s="346" t="s">
        <v>491</v>
      </c>
      <c r="F17" s="166"/>
      <c r="G17" s="167"/>
      <c r="H17" s="220" t="s">
        <v>417</v>
      </c>
      <c r="I17" s="168" t="s">
        <v>417</v>
      </c>
      <c r="J17" s="221" t="s">
        <v>417</v>
      </c>
      <c r="K17" s="169"/>
      <c r="L17" s="169"/>
      <c r="M17" s="170"/>
      <c r="N17" s="366"/>
    </row>
    <row r="18" spans="2:14" s="164" customFormat="1" ht="70">
      <c r="B18" s="365">
        <v>4</v>
      </c>
      <c r="C18" s="165" t="s">
        <v>492</v>
      </c>
      <c r="D18" s="165" t="s">
        <v>493</v>
      </c>
      <c r="E18" s="344" t="s">
        <v>486</v>
      </c>
      <c r="F18" s="166"/>
      <c r="G18" s="167"/>
      <c r="H18" s="220" t="s">
        <v>417</v>
      </c>
      <c r="I18" s="168" t="s">
        <v>417</v>
      </c>
      <c r="J18" s="221" t="s">
        <v>417</v>
      </c>
      <c r="K18" s="169"/>
      <c r="L18" s="169"/>
      <c r="M18" s="170"/>
      <c r="N18" s="366"/>
    </row>
    <row r="19" spans="2:14" s="164" customFormat="1" ht="70">
      <c r="B19" s="365">
        <v>5</v>
      </c>
      <c r="C19" s="165" t="s">
        <v>494</v>
      </c>
      <c r="D19" s="165" t="s">
        <v>495</v>
      </c>
      <c r="E19" s="344" t="s">
        <v>486</v>
      </c>
      <c r="F19" s="166"/>
      <c r="G19" s="167"/>
      <c r="H19" s="220" t="s">
        <v>417</v>
      </c>
      <c r="I19" s="168" t="s">
        <v>417</v>
      </c>
      <c r="J19" s="221" t="s">
        <v>417</v>
      </c>
      <c r="K19" s="169"/>
      <c r="L19" s="169"/>
      <c r="M19" s="170"/>
      <c r="N19" s="366"/>
    </row>
    <row r="20" spans="2:14" s="164" customFormat="1" ht="28">
      <c r="B20" s="365">
        <v>6</v>
      </c>
      <c r="C20" s="165" t="s">
        <v>496</v>
      </c>
      <c r="D20" s="165" t="s">
        <v>497</v>
      </c>
      <c r="E20" s="344" t="s">
        <v>486</v>
      </c>
      <c r="F20" s="166"/>
      <c r="G20" s="167"/>
      <c r="H20" s="220" t="s">
        <v>417</v>
      </c>
      <c r="I20" s="168" t="s">
        <v>417</v>
      </c>
      <c r="J20" s="221" t="s">
        <v>417</v>
      </c>
      <c r="K20" s="169"/>
      <c r="L20" s="169"/>
      <c r="M20" s="170"/>
      <c r="N20" s="366"/>
    </row>
    <row r="21" spans="2:14" s="164" customFormat="1" ht="70">
      <c r="B21" s="365">
        <v>7</v>
      </c>
      <c r="C21" s="165" t="s">
        <v>498</v>
      </c>
      <c r="D21" s="165" t="s">
        <v>499</v>
      </c>
      <c r="E21" s="345" t="s">
        <v>500</v>
      </c>
      <c r="F21" s="166"/>
      <c r="G21" s="167"/>
      <c r="H21" s="220" t="s">
        <v>417</v>
      </c>
      <c r="I21" s="168" t="s">
        <v>417</v>
      </c>
      <c r="J21" s="221" t="s">
        <v>417</v>
      </c>
      <c r="K21" s="169"/>
      <c r="L21" s="169"/>
      <c r="M21" s="170"/>
      <c r="N21" s="366"/>
    </row>
    <row r="22" spans="2:14" s="164" customFormat="1" ht="84">
      <c r="B22" s="365">
        <v>8</v>
      </c>
      <c r="C22" s="165" t="s">
        <v>501</v>
      </c>
      <c r="D22" s="165" t="s">
        <v>502</v>
      </c>
      <c r="E22" s="344" t="s">
        <v>486</v>
      </c>
      <c r="F22" s="166"/>
      <c r="G22" s="167"/>
      <c r="H22" s="220" t="s">
        <v>417</v>
      </c>
      <c r="I22" s="168" t="s">
        <v>417</v>
      </c>
      <c r="J22" s="221" t="s">
        <v>417</v>
      </c>
      <c r="K22" s="169"/>
      <c r="L22" s="169"/>
      <c r="M22" s="170"/>
      <c r="N22" s="366"/>
    </row>
    <row r="23" spans="2:14" s="164" customFormat="1" ht="84">
      <c r="B23" s="365">
        <v>9</v>
      </c>
      <c r="C23" s="165" t="s">
        <v>503</v>
      </c>
      <c r="D23" s="165" t="s">
        <v>504</v>
      </c>
      <c r="E23" s="344" t="s">
        <v>486</v>
      </c>
      <c r="F23" s="166"/>
      <c r="G23" s="167"/>
      <c r="H23" s="220" t="s">
        <v>417</v>
      </c>
      <c r="I23" s="168" t="s">
        <v>417</v>
      </c>
      <c r="J23" s="221" t="s">
        <v>417</v>
      </c>
      <c r="K23" s="169"/>
      <c r="L23" s="169"/>
      <c r="M23" s="170"/>
      <c r="N23" s="366"/>
    </row>
    <row r="24" spans="2:14" s="164" customFormat="1" ht="84">
      <c r="B24" s="365">
        <v>10</v>
      </c>
      <c r="C24" s="165" t="s">
        <v>505</v>
      </c>
      <c r="D24" s="165" t="s">
        <v>506</v>
      </c>
      <c r="E24" s="344" t="s">
        <v>486</v>
      </c>
      <c r="F24" s="166"/>
      <c r="G24" s="167"/>
      <c r="H24" s="220" t="s">
        <v>417</v>
      </c>
      <c r="I24" s="168" t="s">
        <v>417</v>
      </c>
      <c r="J24" s="221" t="s">
        <v>417</v>
      </c>
      <c r="K24" s="169"/>
      <c r="L24" s="169"/>
      <c r="M24" s="170"/>
      <c r="N24" s="366"/>
    </row>
    <row r="25" spans="2:14" s="164" customFormat="1" ht="28">
      <c r="B25" s="365">
        <v>11</v>
      </c>
      <c r="C25" s="165" t="s">
        <v>507</v>
      </c>
      <c r="D25" s="165" t="s">
        <v>508</v>
      </c>
      <c r="E25" s="344" t="s">
        <v>486</v>
      </c>
      <c r="F25" s="166"/>
      <c r="G25" s="167"/>
      <c r="H25" s="220" t="s">
        <v>417</v>
      </c>
      <c r="I25" s="168" t="s">
        <v>417</v>
      </c>
      <c r="J25" s="221" t="s">
        <v>417</v>
      </c>
      <c r="K25" s="169"/>
      <c r="L25" s="169"/>
      <c r="M25" s="170"/>
      <c r="N25" s="366"/>
    </row>
    <row r="26" spans="2:14" s="164" customFormat="1" ht="84">
      <c r="B26" s="365">
        <v>12</v>
      </c>
      <c r="C26" s="165" t="s">
        <v>509</v>
      </c>
      <c r="D26" s="165" t="s">
        <v>510</v>
      </c>
      <c r="E26" s="344" t="s">
        <v>486</v>
      </c>
      <c r="F26" s="166"/>
      <c r="G26" s="167"/>
      <c r="H26" s="220" t="s">
        <v>417</v>
      </c>
      <c r="I26" s="168" t="s">
        <v>417</v>
      </c>
      <c r="J26" s="221" t="s">
        <v>417</v>
      </c>
      <c r="K26" s="169"/>
      <c r="L26" s="169"/>
      <c r="M26" s="170"/>
      <c r="N26" s="366"/>
    </row>
    <row r="27" spans="2:14" s="164" customFormat="1" ht="42">
      <c r="B27" s="365">
        <v>13</v>
      </c>
      <c r="C27" s="165" t="s">
        <v>207</v>
      </c>
      <c r="D27" s="165" t="s">
        <v>511</v>
      </c>
      <c r="E27" s="345" t="s">
        <v>500</v>
      </c>
      <c r="F27" s="166"/>
      <c r="G27" s="167"/>
      <c r="H27" s="220" t="s">
        <v>417</v>
      </c>
      <c r="I27" s="168" t="s">
        <v>417</v>
      </c>
      <c r="J27" s="221" t="s">
        <v>417</v>
      </c>
      <c r="K27" s="169"/>
      <c r="L27" s="169"/>
      <c r="M27" s="170"/>
      <c r="N27" s="366"/>
    </row>
    <row r="28" spans="2:14" s="164" customFormat="1" ht="70">
      <c r="B28" s="365">
        <v>14</v>
      </c>
      <c r="C28" s="165" t="s">
        <v>512</v>
      </c>
      <c r="D28" s="165" t="s">
        <v>513</v>
      </c>
      <c r="E28" s="345" t="s">
        <v>500</v>
      </c>
      <c r="F28" s="166"/>
      <c r="G28" s="167"/>
      <c r="H28" s="220" t="s">
        <v>417</v>
      </c>
      <c r="I28" s="168" t="s">
        <v>417</v>
      </c>
      <c r="J28" s="221" t="s">
        <v>417</v>
      </c>
      <c r="K28" s="169"/>
      <c r="L28" s="169"/>
      <c r="M28" s="170"/>
      <c r="N28" s="366"/>
    </row>
    <row r="29" spans="2:14" s="164" customFormat="1" ht="28">
      <c r="B29" s="365">
        <v>15</v>
      </c>
      <c r="C29" s="165" t="s">
        <v>514</v>
      </c>
      <c r="D29" s="165" t="s">
        <v>515</v>
      </c>
      <c r="E29" s="345" t="s">
        <v>500</v>
      </c>
      <c r="F29" s="166"/>
      <c r="G29" s="167"/>
      <c r="H29" s="220" t="s">
        <v>417</v>
      </c>
      <c r="I29" s="168" t="s">
        <v>417</v>
      </c>
      <c r="J29" s="221" t="s">
        <v>417</v>
      </c>
      <c r="K29" s="169"/>
      <c r="L29" s="169"/>
      <c r="M29" s="170"/>
      <c r="N29" s="366"/>
    </row>
    <row r="30" spans="2:14" s="164" customFormat="1" ht="28">
      <c r="B30" s="365">
        <v>16</v>
      </c>
      <c r="C30" s="165" t="s">
        <v>516</v>
      </c>
      <c r="D30" s="165" t="s">
        <v>517</v>
      </c>
      <c r="E30" s="345" t="s">
        <v>500</v>
      </c>
      <c r="F30" s="166"/>
      <c r="G30" s="167"/>
      <c r="H30" s="220" t="s">
        <v>417</v>
      </c>
      <c r="I30" s="168" t="s">
        <v>417</v>
      </c>
      <c r="J30" s="221" t="s">
        <v>417</v>
      </c>
      <c r="K30" s="169"/>
      <c r="L30" s="169"/>
      <c r="M30" s="170"/>
      <c r="N30" s="366"/>
    </row>
    <row r="31" spans="2:14" s="164" customFormat="1" ht="70">
      <c r="B31" s="365">
        <v>17</v>
      </c>
      <c r="C31" s="165" t="s">
        <v>518</v>
      </c>
      <c r="D31" s="165" t="s">
        <v>519</v>
      </c>
      <c r="E31" s="345" t="s">
        <v>500</v>
      </c>
      <c r="F31" s="166"/>
      <c r="G31" s="167"/>
      <c r="H31" s="220" t="s">
        <v>417</v>
      </c>
      <c r="I31" s="168" t="s">
        <v>417</v>
      </c>
      <c r="J31" s="221" t="s">
        <v>417</v>
      </c>
      <c r="K31" s="169"/>
      <c r="L31" s="169"/>
      <c r="M31" s="170"/>
      <c r="N31" s="366"/>
    </row>
    <row r="32" spans="2:14" s="164" customFormat="1" ht="28">
      <c r="B32" s="365">
        <v>18</v>
      </c>
      <c r="C32" s="165" t="s">
        <v>520</v>
      </c>
      <c r="D32" s="165" t="s">
        <v>521</v>
      </c>
      <c r="E32" s="344" t="s">
        <v>486</v>
      </c>
      <c r="F32" s="166"/>
      <c r="G32" s="167"/>
      <c r="H32" s="220" t="s">
        <v>417</v>
      </c>
      <c r="I32" s="168" t="s">
        <v>417</v>
      </c>
      <c r="J32" s="221" t="s">
        <v>417</v>
      </c>
      <c r="K32" s="169"/>
      <c r="L32" s="169"/>
      <c r="M32" s="170"/>
      <c r="N32" s="366"/>
    </row>
    <row r="33" spans="2:14" s="164" customFormat="1" ht="56">
      <c r="B33" s="365">
        <v>19</v>
      </c>
      <c r="C33" s="165" t="s">
        <v>522</v>
      </c>
      <c r="D33" s="165" t="s">
        <v>523</v>
      </c>
      <c r="E33" s="345" t="s">
        <v>500</v>
      </c>
      <c r="F33" s="166"/>
      <c r="G33" s="167"/>
      <c r="H33" s="220" t="s">
        <v>417</v>
      </c>
      <c r="I33" s="168" t="s">
        <v>417</v>
      </c>
      <c r="J33" s="221" t="s">
        <v>417</v>
      </c>
      <c r="K33" s="169"/>
      <c r="L33" s="169"/>
      <c r="M33" s="170"/>
      <c r="N33" s="366"/>
    </row>
    <row r="34" spans="2:14" s="164" customFormat="1" ht="28">
      <c r="B34" s="365">
        <v>20</v>
      </c>
      <c r="C34" s="165" t="s">
        <v>524</v>
      </c>
      <c r="D34" s="165" t="s">
        <v>525</v>
      </c>
      <c r="E34" s="346" t="s">
        <v>491</v>
      </c>
      <c r="F34" s="166"/>
      <c r="G34" s="167"/>
      <c r="H34" s="220" t="s">
        <v>417</v>
      </c>
      <c r="I34" s="168" t="s">
        <v>417</v>
      </c>
      <c r="J34" s="221" t="s">
        <v>417</v>
      </c>
      <c r="K34" s="169"/>
      <c r="L34" s="169"/>
      <c r="M34" s="170"/>
      <c r="N34" s="366"/>
    </row>
    <row r="35" spans="2:14" s="164" customFormat="1" ht="56">
      <c r="B35" s="365">
        <v>21</v>
      </c>
      <c r="C35" s="165" t="s">
        <v>526</v>
      </c>
      <c r="D35" s="165" t="s">
        <v>527</v>
      </c>
      <c r="E35" s="344" t="s">
        <v>486</v>
      </c>
      <c r="F35" s="166"/>
      <c r="G35" s="167"/>
      <c r="H35" s="220" t="s">
        <v>417</v>
      </c>
      <c r="I35" s="168" t="s">
        <v>417</v>
      </c>
      <c r="J35" s="221" t="s">
        <v>417</v>
      </c>
      <c r="K35" s="169"/>
      <c r="L35" s="169"/>
      <c r="M35" s="170"/>
      <c r="N35" s="366"/>
    </row>
    <row r="36" spans="2:14" s="164" customFormat="1" ht="42">
      <c r="B36" s="365">
        <v>22</v>
      </c>
      <c r="C36" s="165" t="s">
        <v>528</v>
      </c>
      <c r="D36" s="165" t="s">
        <v>529</v>
      </c>
      <c r="E36" s="344" t="s">
        <v>486</v>
      </c>
      <c r="F36" s="166"/>
      <c r="G36" s="167"/>
      <c r="H36" s="220" t="s">
        <v>417</v>
      </c>
      <c r="I36" s="168" t="s">
        <v>417</v>
      </c>
      <c r="J36" s="221" t="s">
        <v>417</v>
      </c>
      <c r="K36" s="169"/>
      <c r="L36" s="169"/>
      <c r="M36" s="170"/>
      <c r="N36" s="366"/>
    </row>
    <row r="37" spans="2:14" s="164" customFormat="1" ht="98">
      <c r="B37" s="365">
        <v>23</v>
      </c>
      <c r="C37" s="165" t="s">
        <v>530</v>
      </c>
      <c r="D37" s="165" t="s">
        <v>531</v>
      </c>
      <c r="E37" s="345" t="s">
        <v>500</v>
      </c>
      <c r="F37" s="166"/>
      <c r="G37" s="167"/>
      <c r="H37" s="220" t="s">
        <v>417</v>
      </c>
      <c r="I37" s="168" t="s">
        <v>417</v>
      </c>
      <c r="J37" s="221" t="s">
        <v>417</v>
      </c>
      <c r="K37" s="169"/>
      <c r="L37" s="169"/>
      <c r="M37" s="170"/>
      <c r="N37" s="366"/>
    </row>
    <row r="38" spans="2:14" s="164" customFormat="1" ht="56">
      <c r="B38" s="365">
        <v>24</v>
      </c>
      <c r="C38" s="165" t="s">
        <v>532</v>
      </c>
      <c r="D38" s="165" t="s">
        <v>533</v>
      </c>
      <c r="E38" s="345" t="s">
        <v>500</v>
      </c>
      <c r="F38" s="166"/>
      <c r="G38" s="167"/>
      <c r="H38" s="220" t="s">
        <v>417</v>
      </c>
      <c r="I38" s="168" t="s">
        <v>417</v>
      </c>
      <c r="J38" s="221" t="s">
        <v>417</v>
      </c>
      <c r="K38" s="169"/>
      <c r="L38" s="169"/>
      <c r="M38" s="170"/>
      <c r="N38" s="366"/>
    </row>
    <row r="39" spans="2:14" s="164" customFormat="1" ht="42">
      <c r="B39" s="365">
        <v>25</v>
      </c>
      <c r="C39" s="165" t="s">
        <v>534</v>
      </c>
      <c r="D39" s="165" t="s">
        <v>535</v>
      </c>
      <c r="E39" s="345" t="s">
        <v>500</v>
      </c>
      <c r="F39" s="166"/>
      <c r="G39" s="167"/>
      <c r="H39" s="220" t="s">
        <v>417</v>
      </c>
      <c r="I39" s="168" t="s">
        <v>417</v>
      </c>
      <c r="J39" s="221" t="s">
        <v>417</v>
      </c>
      <c r="K39" s="169"/>
      <c r="L39" s="169"/>
      <c r="M39" s="170"/>
      <c r="N39" s="366"/>
    </row>
    <row r="40" spans="2:14" s="164" customFormat="1" ht="196">
      <c r="B40" s="365">
        <v>26</v>
      </c>
      <c r="C40" s="165" t="s">
        <v>536</v>
      </c>
      <c r="D40" s="165" t="s">
        <v>537</v>
      </c>
      <c r="E40" s="344" t="s">
        <v>486</v>
      </c>
      <c r="F40" s="166"/>
      <c r="G40" s="167"/>
      <c r="H40" s="220" t="s">
        <v>417</v>
      </c>
      <c r="I40" s="168" t="s">
        <v>417</v>
      </c>
      <c r="J40" s="221" t="s">
        <v>417</v>
      </c>
      <c r="K40" s="169"/>
      <c r="L40" s="169"/>
      <c r="M40" s="170"/>
      <c r="N40" s="366"/>
    </row>
    <row r="41" spans="2:14" s="164" customFormat="1" ht="112">
      <c r="B41" s="365">
        <v>27</v>
      </c>
      <c r="C41" s="165" t="s">
        <v>538</v>
      </c>
      <c r="D41" s="165" t="s">
        <v>539</v>
      </c>
      <c r="E41" s="345" t="s">
        <v>500</v>
      </c>
      <c r="F41" s="166"/>
      <c r="G41" s="167"/>
      <c r="H41" s="220" t="s">
        <v>417</v>
      </c>
      <c r="I41" s="168" t="s">
        <v>417</v>
      </c>
      <c r="J41" s="221" t="s">
        <v>417</v>
      </c>
      <c r="K41" s="169"/>
      <c r="L41" s="169"/>
      <c r="M41" s="170"/>
      <c r="N41" s="366"/>
    </row>
    <row r="42" spans="2:14" s="164" customFormat="1" ht="168">
      <c r="B42" s="365">
        <v>28</v>
      </c>
      <c r="C42" s="165" t="s">
        <v>540</v>
      </c>
      <c r="D42" s="165" t="s">
        <v>541</v>
      </c>
      <c r="E42" s="344" t="s">
        <v>486</v>
      </c>
      <c r="F42" s="166"/>
      <c r="G42" s="167"/>
      <c r="H42" s="220" t="s">
        <v>417</v>
      </c>
      <c r="I42" s="168" t="s">
        <v>417</v>
      </c>
      <c r="J42" s="221" t="s">
        <v>417</v>
      </c>
      <c r="K42" s="169"/>
      <c r="L42" s="169"/>
      <c r="M42" s="170"/>
      <c r="N42" s="366"/>
    </row>
    <row r="43" spans="2:14" s="164" customFormat="1" ht="42">
      <c r="B43" s="365">
        <v>29</v>
      </c>
      <c r="C43" s="165" t="s">
        <v>542</v>
      </c>
      <c r="D43" s="165" t="s">
        <v>543</v>
      </c>
      <c r="E43" s="344" t="s">
        <v>486</v>
      </c>
      <c r="F43" s="166"/>
      <c r="G43" s="167"/>
      <c r="H43" s="220" t="s">
        <v>417</v>
      </c>
      <c r="I43" s="168" t="s">
        <v>417</v>
      </c>
      <c r="J43" s="221" t="s">
        <v>417</v>
      </c>
      <c r="K43" s="169"/>
      <c r="L43" s="169"/>
      <c r="M43" s="170"/>
      <c r="N43" s="366"/>
    </row>
    <row r="44" spans="2:14" s="164" customFormat="1" ht="84">
      <c r="B44" s="365">
        <v>30</v>
      </c>
      <c r="C44" s="165" t="s">
        <v>544</v>
      </c>
      <c r="D44" s="165" t="s">
        <v>545</v>
      </c>
      <c r="E44" s="344" t="s">
        <v>486</v>
      </c>
      <c r="F44" s="166"/>
      <c r="G44" s="167"/>
      <c r="H44" s="220" t="s">
        <v>417</v>
      </c>
      <c r="I44" s="168" t="s">
        <v>417</v>
      </c>
      <c r="J44" s="221" t="s">
        <v>417</v>
      </c>
      <c r="K44" s="169"/>
      <c r="L44" s="169"/>
      <c r="M44" s="170"/>
      <c r="N44" s="366"/>
    </row>
    <row r="45" spans="2:14" s="164" customFormat="1" ht="42">
      <c r="B45" s="365">
        <v>31</v>
      </c>
      <c r="C45" s="165" t="s">
        <v>546</v>
      </c>
      <c r="D45" s="165" t="s">
        <v>547</v>
      </c>
      <c r="E45" s="345" t="s">
        <v>500</v>
      </c>
      <c r="F45" s="166"/>
      <c r="G45" s="167"/>
      <c r="H45" s="220" t="s">
        <v>417</v>
      </c>
      <c r="I45" s="168" t="s">
        <v>417</v>
      </c>
      <c r="J45" s="221" t="s">
        <v>417</v>
      </c>
      <c r="K45" s="169"/>
      <c r="L45" s="169"/>
      <c r="M45" s="170"/>
      <c r="N45" s="366"/>
    </row>
    <row r="46" spans="2:14" s="164" customFormat="1" ht="70">
      <c r="B46" s="365">
        <v>32</v>
      </c>
      <c r="C46" s="165" t="s">
        <v>548</v>
      </c>
      <c r="D46" s="165" t="s">
        <v>549</v>
      </c>
      <c r="E46" s="345" t="s">
        <v>500</v>
      </c>
      <c r="F46" s="166"/>
      <c r="G46" s="167"/>
      <c r="H46" s="220" t="s">
        <v>417</v>
      </c>
      <c r="I46" s="168" t="s">
        <v>417</v>
      </c>
      <c r="J46" s="221" t="s">
        <v>417</v>
      </c>
      <c r="K46" s="169"/>
      <c r="L46" s="169"/>
      <c r="M46" s="170"/>
      <c r="N46" s="366"/>
    </row>
    <row r="47" spans="2:14" s="164" customFormat="1" ht="28">
      <c r="B47" s="365">
        <v>33</v>
      </c>
      <c r="C47" s="165" t="s">
        <v>550</v>
      </c>
      <c r="D47" s="165" t="s">
        <v>551</v>
      </c>
      <c r="E47" s="345" t="s">
        <v>500</v>
      </c>
      <c r="F47" s="166"/>
      <c r="G47" s="167"/>
      <c r="H47" s="220" t="s">
        <v>417</v>
      </c>
      <c r="I47" s="168" t="s">
        <v>417</v>
      </c>
      <c r="J47" s="221" t="s">
        <v>417</v>
      </c>
      <c r="K47" s="169"/>
      <c r="L47" s="169"/>
      <c r="M47" s="170"/>
      <c r="N47" s="366"/>
    </row>
    <row r="48" spans="2:14" s="164" customFormat="1" ht="42">
      <c r="B48" s="365">
        <v>34</v>
      </c>
      <c r="C48" s="165" t="s">
        <v>552</v>
      </c>
      <c r="D48" s="165" t="s">
        <v>553</v>
      </c>
      <c r="E48" s="344" t="s">
        <v>486</v>
      </c>
      <c r="F48" s="166"/>
      <c r="G48" s="167"/>
      <c r="H48" s="220" t="s">
        <v>417</v>
      </c>
      <c r="I48" s="168" t="s">
        <v>417</v>
      </c>
      <c r="J48" s="221" t="s">
        <v>417</v>
      </c>
      <c r="K48" s="169"/>
      <c r="L48" s="169"/>
      <c r="M48" s="170"/>
      <c r="N48" s="366"/>
    </row>
    <row r="49" spans="1:14" s="164" customFormat="1" ht="84">
      <c r="B49" s="365">
        <v>35</v>
      </c>
      <c r="C49" s="165" t="s">
        <v>554</v>
      </c>
      <c r="D49" s="165" t="s">
        <v>555</v>
      </c>
      <c r="E49" s="344" t="s">
        <v>486</v>
      </c>
      <c r="F49" s="166"/>
      <c r="G49" s="167"/>
      <c r="H49" s="220" t="s">
        <v>417</v>
      </c>
      <c r="I49" s="168" t="s">
        <v>417</v>
      </c>
      <c r="J49" s="221" t="s">
        <v>417</v>
      </c>
      <c r="K49" s="169"/>
      <c r="L49" s="169"/>
      <c r="M49" s="170"/>
      <c r="N49" s="366"/>
    </row>
    <row r="50" spans="1:14" s="164" customFormat="1" ht="56">
      <c r="B50" s="365">
        <v>36</v>
      </c>
      <c r="C50" s="165" t="s">
        <v>556</v>
      </c>
      <c r="D50" s="165" t="s">
        <v>557</v>
      </c>
      <c r="E50" s="346" t="s">
        <v>491</v>
      </c>
      <c r="F50" s="166"/>
      <c r="G50" s="167"/>
      <c r="H50" s="220" t="s">
        <v>417</v>
      </c>
      <c r="I50" s="168" t="s">
        <v>417</v>
      </c>
      <c r="J50" s="221" t="s">
        <v>417</v>
      </c>
      <c r="K50" s="169"/>
      <c r="L50" s="169"/>
      <c r="M50" s="170"/>
      <c r="N50" s="366"/>
    </row>
    <row r="51" spans="1:14" s="164" customFormat="1" ht="56">
      <c r="B51" s="365">
        <v>37</v>
      </c>
      <c r="C51" s="165" t="s">
        <v>558</v>
      </c>
      <c r="D51" s="165" t="s">
        <v>559</v>
      </c>
      <c r="E51" s="346" t="s">
        <v>491</v>
      </c>
      <c r="F51" s="166"/>
      <c r="G51" s="167"/>
      <c r="H51" s="220" t="s">
        <v>417</v>
      </c>
      <c r="I51" s="168" t="s">
        <v>417</v>
      </c>
      <c r="J51" s="221" t="s">
        <v>417</v>
      </c>
      <c r="K51" s="169"/>
      <c r="L51" s="169"/>
      <c r="M51" s="170"/>
      <c r="N51" s="366"/>
    </row>
    <row r="52" spans="1:14" s="164" customFormat="1" ht="42">
      <c r="B52" s="365">
        <v>38</v>
      </c>
      <c r="C52" s="165" t="s">
        <v>560</v>
      </c>
      <c r="D52" s="165" t="s">
        <v>561</v>
      </c>
      <c r="E52" s="345" t="s">
        <v>500</v>
      </c>
      <c r="F52" s="166"/>
      <c r="G52" s="167"/>
      <c r="H52" s="220" t="s">
        <v>417</v>
      </c>
      <c r="I52" s="168" t="s">
        <v>417</v>
      </c>
      <c r="J52" s="221" t="s">
        <v>417</v>
      </c>
      <c r="K52" s="169"/>
      <c r="L52" s="169"/>
      <c r="M52" s="170"/>
      <c r="N52" s="366"/>
    </row>
    <row r="53" spans="1:14" s="164" customFormat="1" ht="42">
      <c r="B53" s="365">
        <v>39</v>
      </c>
      <c r="C53" s="165" t="s">
        <v>562</v>
      </c>
      <c r="D53" s="165" t="s">
        <v>563</v>
      </c>
      <c r="E53" s="344" t="s">
        <v>486</v>
      </c>
      <c r="F53" s="166"/>
      <c r="G53" s="167"/>
      <c r="H53" s="220" t="s">
        <v>417</v>
      </c>
      <c r="I53" s="168" t="s">
        <v>417</v>
      </c>
      <c r="J53" s="221" t="s">
        <v>417</v>
      </c>
      <c r="K53" s="169"/>
      <c r="L53" s="169"/>
      <c r="M53" s="170"/>
      <c r="N53" s="366"/>
    </row>
    <row r="54" spans="1:14" s="164" customFormat="1" ht="42">
      <c r="B54" s="365">
        <v>40</v>
      </c>
      <c r="C54" s="165" t="s">
        <v>564</v>
      </c>
      <c r="D54" s="165" t="s">
        <v>565</v>
      </c>
      <c r="E54" s="344" t="s">
        <v>486</v>
      </c>
      <c r="F54" s="166"/>
      <c r="G54" s="167"/>
      <c r="H54" s="220" t="s">
        <v>417</v>
      </c>
      <c r="I54" s="168" t="s">
        <v>417</v>
      </c>
      <c r="J54" s="221" t="s">
        <v>417</v>
      </c>
      <c r="K54" s="169"/>
      <c r="L54" s="169"/>
      <c r="M54" s="170"/>
      <c r="N54" s="366"/>
    </row>
    <row r="55" spans="1:14" s="164" customFormat="1" ht="42.5" thickBot="1">
      <c r="B55" s="367">
        <v>41</v>
      </c>
      <c r="C55" s="368" t="s">
        <v>566</v>
      </c>
      <c r="D55" s="368" t="s">
        <v>567</v>
      </c>
      <c r="E55" s="369" t="s">
        <v>500</v>
      </c>
      <c r="F55" s="370"/>
      <c r="G55" s="371"/>
      <c r="H55" s="372" t="s">
        <v>417</v>
      </c>
      <c r="I55" s="373" t="s">
        <v>417</v>
      </c>
      <c r="J55" s="374" t="s">
        <v>417</v>
      </c>
      <c r="K55" s="171"/>
      <c r="L55" s="171"/>
      <c r="M55" s="172"/>
      <c r="N55" s="375"/>
    </row>
    <row r="56" spans="1:14"/>
    <row r="57" spans="1:14"/>
    <row r="58" spans="1:14"/>
    <row r="59" spans="1:14" ht="16" thickBot="1">
      <c r="A59" s="67" t="s">
        <v>568</v>
      </c>
    </row>
    <row r="60" spans="1:14" ht="17.5" customHeight="1" thickBot="1">
      <c r="A60" s="67"/>
      <c r="B60" s="222"/>
      <c r="C60" s="222"/>
      <c r="D60" s="223"/>
      <c r="E60" s="224"/>
      <c r="F60" s="223"/>
      <c r="G60" s="223"/>
      <c r="H60" s="536" t="s">
        <v>471</v>
      </c>
      <c r="I60" s="537"/>
      <c r="J60" s="537"/>
      <c r="K60" s="537"/>
      <c r="L60" s="537"/>
      <c r="M60" s="537"/>
      <c r="N60" s="538"/>
    </row>
    <row r="61" spans="1:14" s="163" customFormat="1" ht="82.9" customHeight="1">
      <c r="A61" s="70"/>
      <c r="B61" s="347" t="s">
        <v>203</v>
      </c>
      <c r="C61" s="348" t="s">
        <v>472</v>
      </c>
      <c r="D61" s="348" t="s">
        <v>473</v>
      </c>
      <c r="E61" s="539" t="s">
        <v>569</v>
      </c>
      <c r="F61" s="540"/>
      <c r="G61" s="349" t="s">
        <v>570</v>
      </c>
      <c r="H61" s="347" t="s">
        <v>571</v>
      </c>
      <c r="I61" s="348" t="s">
        <v>478</v>
      </c>
      <c r="J61" s="348" t="s">
        <v>479</v>
      </c>
      <c r="K61" s="348" t="s">
        <v>480</v>
      </c>
      <c r="L61" s="348" t="s">
        <v>481</v>
      </c>
      <c r="M61" s="348" t="s">
        <v>482</v>
      </c>
      <c r="N61" s="350" t="s">
        <v>483</v>
      </c>
    </row>
    <row r="62" spans="1:14" s="164" customFormat="1" ht="15.5">
      <c r="B62" s="351">
        <v>1</v>
      </c>
      <c r="C62" s="173" t="s">
        <v>572</v>
      </c>
      <c r="D62" s="174"/>
      <c r="E62" s="541"/>
      <c r="F62" s="542"/>
      <c r="G62" s="175"/>
      <c r="H62" s="225" t="s">
        <v>417</v>
      </c>
      <c r="I62" s="176" t="s">
        <v>417</v>
      </c>
      <c r="J62" s="226" t="s">
        <v>417</v>
      </c>
      <c r="K62" s="177"/>
      <c r="L62" s="177"/>
      <c r="M62" s="178"/>
      <c r="N62" s="352"/>
    </row>
    <row r="63" spans="1:14" s="164" customFormat="1" ht="15.5">
      <c r="B63" s="351">
        <v>2</v>
      </c>
      <c r="C63" s="173" t="s">
        <v>572</v>
      </c>
      <c r="D63" s="174"/>
      <c r="E63" s="541"/>
      <c r="F63" s="542"/>
      <c r="G63" s="175"/>
      <c r="H63" s="225" t="s">
        <v>417</v>
      </c>
      <c r="I63" s="176" t="s">
        <v>417</v>
      </c>
      <c r="J63" s="226" t="s">
        <v>417</v>
      </c>
      <c r="K63" s="177"/>
      <c r="L63" s="177"/>
      <c r="M63" s="178"/>
      <c r="N63" s="352"/>
    </row>
    <row r="64" spans="1:14" s="164" customFormat="1" ht="16" thickBot="1">
      <c r="B64" s="353">
        <v>3</v>
      </c>
      <c r="C64" s="354" t="s">
        <v>572</v>
      </c>
      <c r="D64" s="355"/>
      <c r="E64" s="530"/>
      <c r="F64" s="531"/>
      <c r="G64" s="356"/>
      <c r="H64" s="357" t="s">
        <v>417</v>
      </c>
      <c r="I64" s="358" t="s">
        <v>417</v>
      </c>
      <c r="J64" s="359" t="s">
        <v>417</v>
      </c>
      <c r="K64" s="360"/>
      <c r="L64" s="360"/>
      <c r="M64" s="361"/>
      <c r="N64" s="362"/>
    </row>
    <row r="65" spans="2:3">
      <c r="B65" s="148"/>
      <c r="C65" s="148"/>
    </row>
    <row r="66" spans="2:3"/>
    <row r="67" spans="2:3"/>
    <row r="68" spans="2:3"/>
    <row r="69" spans="2:3"/>
    <row r="70" spans="2:3"/>
    <row r="71" spans="2:3"/>
    <row r="72" spans="2:3"/>
    <row r="73" spans="2:3"/>
    <row r="74" spans="2:3"/>
    <row r="75" spans="2:3"/>
    <row r="76" spans="2:3"/>
    <row r="77" spans="2:3"/>
    <row r="78" spans="2:3"/>
    <row r="79" spans="2:3"/>
    <row r="80" spans="2:3"/>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sheetData>
  <mergeCells count="7">
    <mergeCell ref="E64:F64"/>
    <mergeCell ref="B10:E10"/>
    <mergeCell ref="H13:N13"/>
    <mergeCell ref="H60:N60"/>
    <mergeCell ref="E61:F61"/>
    <mergeCell ref="E62:F62"/>
    <mergeCell ref="E63:F63"/>
  </mergeCells>
  <conditionalFormatting sqref="G14">
    <cfRule type="cellIs" dxfId="7" priority="9" operator="equal">
      <formula>"Not applicable"</formula>
    </cfRule>
    <cfRule type="cellIs" dxfId="6" priority="10" operator="equal">
      <formula>"Restricted"</formula>
    </cfRule>
    <cfRule type="cellIs" dxfId="5" priority="11" operator="equal">
      <formula>"Delegated"</formula>
    </cfRule>
    <cfRule type="cellIs" dxfId="4" priority="12" operator="equal">
      <formula>"Fixed"</formula>
    </cfRule>
  </conditionalFormatting>
  <conditionalFormatting sqref="G61">
    <cfRule type="cellIs" dxfId="3" priority="1" operator="equal">
      <formula>"Not applicable"</formula>
    </cfRule>
    <cfRule type="cellIs" dxfId="2" priority="2" operator="equal">
      <formula>"Restricted"</formula>
    </cfRule>
    <cfRule type="cellIs" dxfId="1" priority="3" operator="equal">
      <formula>"Delegated"</formula>
    </cfRule>
    <cfRule type="cellIs" dxfId="0" priority="4" operator="equal">
      <formula>"Fixed"</formula>
    </cfRule>
  </conditionalFormatting>
  <dataValidations disablePrompts="1" count="3">
    <dataValidation type="list" allowBlank="1" showInputMessage="1" showErrorMessage="1" sqref="I15:I55 I62:I64" xr:uid="{FB535394-112A-4E30-A392-1E1A51A012EC}">
      <formula1>"'---, Very High, High, Moderate, Low"</formula1>
    </dataValidation>
    <dataValidation type="list" allowBlank="1" showInputMessage="1" showErrorMessage="1" sqref="J15:J55 J62:J64" xr:uid="{015915DD-C6F4-477E-B316-246B9876D32D}">
      <formula1>"'---,Yes, No"</formula1>
    </dataValidation>
    <dataValidation type="list" allowBlank="1" showInputMessage="1" showErrorMessage="1" sqref="H15:H55 H62:H64" xr:uid="{74F82DB0-4ECB-4014-9057-3B5E4189DBF3}">
      <formula1>"'---,Agency/LGU, National Government"</formula1>
    </dataValidation>
  </dataValidations>
  <printOptions horizontalCentered="1"/>
  <pageMargins left="0.23622047244094491" right="0.23622047244094491" top="0.31496062992125984" bottom="0.59055118110236227" header="0" footer="0"/>
  <pageSetup paperSize="9" scale="45" fitToHeight="0" pageOrder="overThenDown" orientation="landscape" r:id="rId1"/>
  <headerFooter>
    <oddFooter>Page &amp;P of &amp;N</oddFooter>
  </headerFooter>
  <rowBreaks count="2" manualBreakCount="2">
    <brk id="40" max="13" man="1"/>
    <brk id="50"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9003D-E9D8-443F-B28A-EB79AA69DFE4}">
  <sheetPr>
    <tabColor theme="4"/>
    <pageSetUpPr fitToPage="1"/>
  </sheetPr>
  <dimension ref="A1:K35"/>
  <sheetViews>
    <sheetView showGridLines="0" view="pageBreakPreview" zoomScale="60" zoomScaleNormal="80" workbookViewId="0"/>
  </sheetViews>
  <sheetFormatPr defaultColWidth="0" defaultRowHeight="15.75" customHeight="1" zeroHeight="1"/>
  <cols>
    <col min="1" max="1" width="10.26953125" style="75" customWidth="1"/>
    <col min="2" max="5" width="22.453125" style="75" customWidth="1"/>
    <col min="6" max="8" width="63.7265625" style="75" customWidth="1"/>
    <col min="9" max="9" width="27.7265625" style="75" customWidth="1"/>
    <col min="10" max="10" width="38.1796875" style="75" customWidth="1"/>
    <col min="11" max="11" width="3.1796875" style="75" customWidth="1"/>
    <col min="12" max="16384" width="8.81640625" style="75" hidden="1"/>
  </cols>
  <sheetData>
    <row r="1" spans="1:9" ht="15.75" customHeight="1">
      <c r="A1" s="63" t="s">
        <v>646</v>
      </c>
    </row>
    <row r="2" spans="1:9" ht="18.649999999999999" customHeight="1">
      <c r="A2" s="63" t="s">
        <v>573</v>
      </c>
      <c r="B2" s="112"/>
      <c r="C2" s="114"/>
      <c r="D2" s="114"/>
      <c r="E2" s="114"/>
      <c r="F2" s="114"/>
      <c r="G2" s="114"/>
    </row>
    <row r="3" spans="1:9" ht="18.649999999999999" customHeight="1">
      <c r="A3" s="63"/>
      <c r="B3" s="112"/>
      <c r="C3" s="114" t="s">
        <v>358</v>
      </c>
      <c r="D3" s="114"/>
      <c r="E3" s="114"/>
      <c r="F3" s="114"/>
      <c r="G3" s="114"/>
    </row>
    <row r="4" spans="1:9" ht="18.649999999999999" customHeight="1">
      <c r="A4" s="67" t="s">
        <v>574</v>
      </c>
      <c r="B4" s="67"/>
      <c r="C4" s="114"/>
      <c r="D4" s="114"/>
      <c r="E4" s="114"/>
      <c r="F4" s="114"/>
      <c r="G4" s="114"/>
    </row>
    <row r="5" spans="1:9" ht="15" customHeight="1">
      <c r="A5" s="63"/>
      <c r="B5" s="112"/>
      <c r="C5" s="114"/>
      <c r="D5" s="114"/>
      <c r="E5" s="114"/>
      <c r="F5" s="114"/>
      <c r="G5" s="114"/>
    </row>
    <row r="6" spans="1:9" ht="15.4" customHeight="1">
      <c r="A6" s="71" t="s">
        <v>575</v>
      </c>
      <c r="B6" s="70" t="s">
        <v>576</v>
      </c>
      <c r="C6" s="69"/>
      <c r="D6" s="69"/>
      <c r="E6" s="69"/>
      <c r="F6" s="69"/>
      <c r="G6" s="69"/>
      <c r="H6" s="69"/>
      <c r="I6" s="69"/>
    </row>
    <row r="7" spans="1:9" ht="15.65" customHeight="1">
      <c r="B7" s="70" t="s">
        <v>577</v>
      </c>
      <c r="C7" s="69"/>
      <c r="D7" s="69"/>
      <c r="E7" s="69"/>
      <c r="F7" s="69"/>
      <c r="G7" s="69"/>
      <c r="H7" s="69"/>
      <c r="I7" s="69"/>
    </row>
    <row r="8" spans="1:9" ht="15.65" customHeight="1">
      <c r="B8" s="67" t="s">
        <v>578</v>
      </c>
      <c r="C8" s="67"/>
      <c r="D8" s="67"/>
      <c r="E8" s="67"/>
      <c r="F8" s="67"/>
      <c r="G8" s="67"/>
      <c r="H8" s="67"/>
      <c r="I8" s="67"/>
    </row>
    <row r="9" spans="1:9" ht="15.65" customHeight="1">
      <c r="B9" s="114"/>
      <c r="C9" s="114"/>
      <c r="D9" s="114"/>
      <c r="E9" s="114"/>
      <c r="F9" s="114"/>
      <c r="G9" s="114"/>
    </row>
    <row r="10" spans="1:9" ht="15.65" customHeight="1">
      <c r="A10" s="67" t="s">
        <v>200</v>
      </c>
      <c r="B10" s="114"/>
      <c r="C10" s="114"/>
      <c r="D10" s="114"/>
      <c r="E10" s="114"/>
      <c r="F10" s="114"/>
      <c r="G10" s="114"/>
    </row>
    <row r="11" spans="1:9" ht="15.65" customHeight="1">
      <c r="A11" s="112"/>
      <c r="B11" s="543"/>
      <c r="C11" s="544"/>
      <c r="D11" s="179"/>
      <c r="E11" s="179"/>
      <c r="F11" s="179"/>
      <c r="G11" s="179"/>
    </row>
    <row r="12" spans="1:9" ht="15.65" customHeight="1">
      <c r="A12" s="112"/>
      <c r="B12" s="114"/>
      <c r="C12" s="114"/>
      <c r="D12" s="114"/>
      <c r="E12" s="114" t="s">
        <v>358</v>
      </c>
      <c r="F12" s="114"/>
      <c r="G12" s="114"/>
    </row>
    <row r="13" spans="1:9" ht="15.65" customHeight="1">
      <c r="A13" s="180" t="s">
        <v>579</v>
      </c>
      <c r="C13" s="69"/>
      <c r="D13" s="69"/>
      <c r="E13" s="69"/>
      <c r="F13" s="69"/>
      <c r="G13" s="69"/>
    </row>
    <row r="14" spans="1:9" ht="15.65" customHeight="1">
      <c r="A14" s="181" t="s">
        <v>580</v>
      </c>
      <c r="C14" s="69"/>
      <c r="D14" s="69"/>
      <c r="E14" s="69"/>
      <c r="F14" s="69"/>
      <c r="G14" s="69"/>
    </row>
    <row r="15" spans="1:9" ht="15.65" customHeight="1">
      <c r="A15" s="181" t="s">
        <v>581</v>
      </c>
      <c r="C15" s="69"/>
      <c r="D15" s="69"/>
      <c r="E15" s="69"/>
      <c r="F15" s="69"/>
      <c r="G15" s="69"/>
    </row>
    <row r="16" spans="1:9" ht="15.5">
      <c r="A16" s="182" t="s">
        <v>582</v>
      </c>
      <c r="C16" s="69"/>
      <c r="D16" s="69"/>
      <c r="E16" s="69"/>
      <c r="F16" s="69"/>
      <c r="G16" s="69"/>
    </row>
    <row r="17" spans="1:10" ht="15.5">
      <c r="A17" s="112"/>
      <c r="B17" s="68" t="s">
        <v>583</v>
      </c>
      <c r="C17" s="69"/>
      <c r="D17" s="69"/>
      <c r="E17" s="69"/>
      <c r="F17" s="69"/>
      <c r="G17" s="69"/>
    </row>
    <row r="18" spans="1:10" ht="15.5">
      <c r="A18" s="112"/>
      <c r="B18" s="68" t="s">
        <v>584</v>
      </c>
      <c r="C18" s="69"/>
      <c r="D18" s="69"/>
      <c r="E18" s="69"/>
      <c r="F18" s="69"/>
      <c r="G18" s="69"/>
      <c r="H18" s="75" t="s">
        <v>358</v>
      </c>
    </row>
    <row r="19" spans="1:10" ht="15.5">
      <c r="A19" s="112"/>
      <c r="B19" s="70" t="s">
        <v>585</v>
      </c>
      <c r="C19" s="69"/>
      <c r="D19" s="69"/>
      <c r="E19" s="69"/>
      <c r="F19" s="69"/>
      <c r="G19" s="69"/>
    </row>
    <row r="20" spans="1:10" ht="15.5">
      <c r="A20" s="112"/>
      <c r="B20" s="183"/>
      <c r="C20" s="69"/>
      <c r="D20" s="69"/>
      <c r="E20" s="69"/>
      <c r="F20" s="69"/>
      <c r="G20" s="69"/>
    </row>
    <row r="21" spans="1:10" s="68" customFormat="1" ht="57.4" customHeight="1">
      <c r="B21" s="184" t="s">
        <v>586</v>
      </c>
      <c r="C21" s="77" t="s">
        <v>587</v>
      </c>
      <c r="D21" s="77" t="s">
        <v>588</v>
      </c>
      <c r="E21" s="77" t="s">
        <v>589</v>
      </c>
      <c r="F21" s="77" t="s">
        <v>590</v>
      </c>
      <c r="G21" s="77" t="s">
        <v>591</v>
      </c>
      <c r="H21" s="77" t="s">
        <v>592</v>
      </c>
    </row>
    <row r="22" spans="1:10" s="67" customFormat="1" ht="15.5">
      <c r="A22" s="185"/>
      <c r="B22" s="186"/>
      <c r="C22" s="187" t="s">
        <v>417</v>
      </c>
      <c r="D22" s="187" t="s">
        <v>417</v>
      </c>
      <c r="E22" s="186"/>
      <c r="F22" s="188"/>
      <c r="G22" s="186"/>
      <c r="H22" s="186"/>
    </row>
    <row r="23" spans="1:10" s="67" customFormat="1" ht="15" customHeight="1">
      <c r="A23" s="185"/>
      <c r="B23" s="186"/>
      <c r="C23" s="187" t="s">
        <v>417</v>
      </c>
      <c r="D23" s="187" t="s">
        <v>417</v>
      </c>
      <c r="E23" s="186"/>
      <c r="F23" s="188"/>
      <c r="G23" s="186"/>
      <c r="H23" s="186"/>
    </row>
    <row r="24" spans="1:10" s="67" customFormat="1" ht="15.5">
      <c r="B24" s="189"/>
      <c r="C24" s="187" t="s">
        <v>417</v>
      </c>
      <c r="D24" s="187" t="s">
        <v>417</v>
      </c>
      <c r="E24" s="186"/>
      <c r="F24" s="188"/>
      <c r="G24" s="186"/>
      <c r="H24" s="186"/>
    </row>
    <row r="25" spans="1:10" s="67" customFormat="1" ht="15" customHeight="1">
      <c r="A25" s="185"/>
      <c r="B25" s="186"/>
      <c r="C25" s="187" t="s">
        <v>417</v>
      </c>
      <c r="D25" s="187" t="s">
        <v>417</v>
      </c>
      <c r="E25" s="186"/>
      <c r="F25" s="188"/>
      <c r="G25" s="186"/>
      <c r="H25" s="186"/>
    </row>
    <row r="26" spans="1:10" s="67" customFormat="1" ht="22.5" customHeight="1">
      <c r="B26" s="190"/>
      <c r="C26" s="187" t="s">
        <v>417</v>
      </c>
      <c r="D26" s="187" t="s">
        <v>417</v>
      </c>
      <c r="E26" s="186"/>
      <c r="F26" s="188"/>
      <c r="G26" s="186"/>
      <c r="H26" s="186"/>
    </row>
    <row r="27" spans="1:10" ht="12" customHeight="1">
      <c r="A27" s="67"/>
      <c r="B27" s="191"/>
      <c r="C27" s="192"/>
      <c r="D27" s="192"/>
      <c r="E27" s="192"/>
      <c r="F27" s="192"/>
      <c r="G27" s="192"/>
    </row>
    <row r="28" spans="1:10" ht="34.9" customHeight="1">
      <c r="A28" s="182" t="s">
        <v>593</v>
      </c>
      <c r="C28" s="193"/>
      <c r="D28" s="193"/>
      <c r="E28" s="193"/>
      <c r="F28" s="193"/>
      <c r="G28" s="193"/>
      <c r="J28" s="75" t="s">
        <v>358</v>
      </c>
    </row>
    <row r="29" spans="1:10" ht="50.65" customHeight="1">
      <c r="B29" s="184" t="s">
        <v>586</v>
      </c>
      <c r="C29" s="77" t="s">
        <v>587</v>
      </c>
      <c r="D29" s="77" t="s">
        <v>588</v>
      </c>
      <c r="E29" s="77" t="s">
        <v>589</v>
      </c>
      <c r="F29" s="77" t="s">
        <v>590</v>
      </c>
      <c r="G29" s="77" t="s">
        <v>591</v>
      </c>
      <c r="H29" s="77" t="s">
        <v>592</v>
      </c>
    </row>
    <row r="30" spans="1:10" ht="15.5">
      <c r="B30" s="186"/>
      <c r="C30" s="194" t="s">
        <v>417</v>
      </c>
      <c r="D30" s="194" t="s">
        <v>417</v>
      </c>
      <c r="E30" s="121"/>
      <c r="F30" s="188"/>
      <c r="G30" s="121"/>
      <c r="H30" s="121"/>
    </row>
    <row r="31" spans="1:10" ht="15.5">
      <c r="B31" s="186"/>
      <c r="C31" s="194" t="s">
        <v>417</v>
      </c>
      <c r="D31" s="194" t="s">
        <v>417</v>
      </c>
      <c r="E31" s="121"/>
      <c r="F31" s="188"/>
      <c r="G31" s="121"/>
      <c r="H31" s="121"/>
    </row>
    <row r="32" spans="1:10" ht="15.5">
      <c r="B32" s="195"/>
      <c r="C32" s="194" t="s">
        <v>417</v>
      </c>
      <c r="D32" s="194" t="s">
        <v>417</v>
      </c>
      <c r="E32" s="121"/>
      <c r="F32" s="188"/>
      <c r="G32" s="121"/>
      <c r="H32" s="121"/>
    </row>
    <row r="33" spans="2:8" ht="15.5">
      <c r="B33" s="186"/>
      <c r="C33" s="194" t="s">
        <v>417</v>
      </c>
      <c r="D33" s="194" t="s">
        <v>417</v>
      </c>
      <c r="E33" s="121"/>
      <c r="F33" s="188"/>
      <c r="G33" s="121"/>
      <c r="H33" s="121"/>
    </row>
    <row r="34" spans="2:8" ht="15.5">
      <c r="B34" s="196"/>
      <c r="C34" s="194" t="s">
        <v>417</v>
      </c>
      <c r="D34" s="194" t="s">
        <v>417</v>
      </c>
      <c r="E34" s="121"/>
      <c r="F34" s="188"/>
      <c r="G34" s="121"/>
      <c r="H34" s="121"/>
    </row>
    <row r="35" spans="2:8" ht="15.5"/>
  </sheetData>
  <mergeCells count="1">
    <mergeCell ref="B11:C11"/>
  </mergeCells>
  <dataValidations disablePrompts="1" count="3">
    <dataValidation type="list" allowBlank="1" showInputMessage="1" showErrorMessage="1" sqref="D22:D26 D30:D34" xr:uid="{96C3FCAA-46E4-4AB5-AEC3-33B4FEE8A335}">
      <formula1>"'---,Operational,Under Development,Proposed"</formula1>
    </dataValidation>
    <dataValidation type="list" allowBlank="1" showInputMessage="1" showErrorMessage="1" sqref="C22:C26 C30:C34" xr:uid="{923ACD59-3FDE-4902-BF35-69302ACBB2DF}">
      <formula1>"'---,Local Facility,National Facility,Infrastructure Project,Development Project/Service"</formula1>
    </dataValidation>
    <dataValidation type="list" allowBlank="1" showInputMessage="1" showErrorMessage="1" sqref="F22:F26" xr:uid="{7BAD2F54-90B4-449A-8CCF-A8282EB54AD3}">
      <formula1>$B$17:$B$19</formula1>
    </dataValidation>
  </dataValidations>
  <printOptions horizontalCentered="1"/>
  <pageMargins left="0.23622047244094491" right="0.23622047244094491" top="0.31496062992125984" bottom="0.59055118110236227" header="0" footer="0"/>
  <pageSetup paperSize="9" scale="50" fitToHeight="0" pageOrder="overThenDown" orientation="landscape" r:id="rId1"/>
  <headerFooter>
    <oddFooter>Page &amp;P of &amp;N</oddFooter>
  </headerFooter>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7" r:id="rId4" name="Check Box 13">
              <controlPr defaultSize="0" autoFill="0" autoLine="0" autoPict="0">
                <anchor moveWithCells="1">
                  <from>
                    <xdr:col>3</xdr:col>
                    <xdr:colOff>1117600</xdr:colOff>
                    <xdr:row>11</xdr:row>
                    <xdr:rowOff>171450</xdr:rowOff>
                  </from>
                  <to>
                    <xdr:col>4</xdr:col>
                    <xdr:colOff>0</xdr:colOff>
                    <xdr:row>13</xdr:row>
                    <xdr:rowOff>57150</xdr:rowOff>
                  </to>
                </anchor>
              </controlPr>
            </control>
          </mc:Choice>
        </mc:AlternateContent>
        <mc:AlternateContent xmlns:mc="http://schemas.openxmlformats.org/markup-compatibility/2006">
          <mc:Choice Requires="x14">
            <control shapeId="6156" r:id="rId5" name="Check Box 12">
              <controlPr defaultSize="0" autoFill="0" autoLine="0" autoPict="0">
                <anchor moveWithCells="1">
                  <from>
                    <xdr:col>3</xdr:col>
                    <xdr:colOff>222250</xdr:colOff>
                    <xdr:row>11</xdr:row>
                    <xdr:rowOff>146050</xdr:rowOff>
                  </from>
                  <to>
                    <xdr:col>3</xdr:col>
                    <xdr:colOff>622300</xdr:colOff>
                    <xdr:row>13</xdr:row>
                    <xdr:rowOff>57150</xdr:rowOff>
                  </to>
                </anchor>
              </controlPr>
            </control>
          </mc:Choice>
        </mc:AlternateContent>
        <mc:AlternateContent xmlns:mc="http://schemas.openxmlformats.org/markup-compatibility/2006">
          <mc:Choice Requires="x14">
            <control shapeId="6170" r:id="rId6" name="Check Box 1">
              <controlPr defaultSize="0" autoFill="0" autoLine="0" autoPict="0">
                <anchor moveWithCells="1">
                  <from>
                    <xdr:col>1</xdr:col>
                    <xdr:colOff>0</xdr:colOff>
                    <xdr:row>20</xdr:row>
                    <xdr:rowOff>107950</xdr:rowOff>
                  </from>
                  <to>
                    <xdr:col>1</xdr:col>
                    <xdr:colOff>0</xdr:colOff>
                    <xdr:row>25</xdr:row>
                    <xdr:rowOff>88900</xdr:rowOff>
                  </to>
                </anchor>
              </controlPr>
            </control>
          </mc:Choice>
        </mc:AlternateContent>
        <mc:AlternateContent xmlns:mc="http://schemas.openxmlformats.org/markup-compatibility/2006">
          <mc:Choice Requires="x14">
            <control shapeId="6169" r:id="rId7" name="Check Box 2">
              <controlPr defaultSize="0" autoFill="0" autoLine="0" autoPict="0">
                <anchor moveWithCells="1">
                  <from>
                    <xdr:col>1</xdr:col>
                    <xdr:colOff>0</xdr:colOff>
                    <xdr:row>23</xdr:row>
                    <xdr:rowOff>0</xdr:rowOff>
                  </from>
                  <to>
                    <xdr:col>1</xdr:col>
                    <xdr:colOff>0</xdr:colOff>
                    <xdr:row>28</xdr:row>
                    <xdr:rowOff>298450</xdr:rowOff>
                  </to>
                </anchor>
              </controlPr>
            </control>
          </mc:Choice>
        </mc:AlternateContent>
        <mc:AlternateContent xmlns:mc="http://schemas.openxmlformats.org/markup-compatibility/2006">
          <mc:Choice Requires="x14">
            <control shapeId="6168" r:id="rId8" name="Check Box 3">
              <controlPr defaultSize="0" autoFill="0" autoLine="0" autoPict="0">
                <anchor moveWithCells="1">
                  <from>
                    <xdr:col>1</xdr:col>
                    <xdr:colOff>0</xdr:colOff>
                    <xdr:row>23</xdr:row>
                    <xdr:rowOff>0</xdr:rowOff>
                  </from>
                  <to>
                    <xdr:col>1</xdr:col>
                    <xdr:colOff>0</xdr:colOff>
                    <xdr:row>28</xdr:row>
                    <xdr:rowOff>133350</xdr:rowOff>
                  </to>
                </anchor>
              </controlPr>
            </control>
          </mc:Choice>
        </mc:AlternateContent>
        <mc:AlternateContent xmlns:mc="http://schemas.openxmlformats.org/markup-compatibility/2006">
          <mc:Choice Requires="x14">
            <control shapeId="6167" r:id="rId9" name="Check Box 4">
              <controlPr defaultSize="0" autoFill="0" autoLine="0" autoPict="0">
                <anchor moveWithCells="1">
                  <from>
                    <xdr:col>1</xdr:col>
                    <xdr:colOff>0</xdr:colOff>
                    <xdr:row>23</xdr:row>
                    <xdr:rowOff>361950</xdr:rowOff>
                  </from>
                  <to>
                    <xdr:col>1</xdr:col>
                    <xdr:colOff>0</xdr:colOff>
                    <xdr:row>28</xdr:row>
                    <xdr:rowOff>31750</xdr:rowOff>
                  </to>
                </anchor>
              </controlPr>
            </control>
          </mc:Choice>
        </mc:AlternateContent>
        <mc:AlternateContent xmlns:mc="http://schemas.openxmlformats.org/markup-compatibility/2006">
          <mc:Choice Requires="x14">
            <control shapeId="6166" r:id="rId10" name="Check Box 5">
              <controlPr defaultSize="0" autoFill="0" autoLine="0" autoPict="0">
                <anchor moveWithCells="1">
                  <from>
                    <xdr:col>1</xdr:col>
                    <xdr:colOff>0</xdr:colOff>
                    <xdr:row>25</xdr:row>
                    <xdr:rowOff>0</xdr:rowOff>
                  </from>
                  <to>
                    <xdr:col>1</xdr:col>
                    <xdr:colOff>0</xdr:colOff>
                    <xdr:row>28</xdr:row>
                    <xdr:rowOff>38100</xdr:rowOff>
                  </to>
                </anchor>
              </controlPr>
            </control>
          </mc:Choice>
        </mc:AlternateContent>
        <mc:AlternateContent xmlns:mc="http://schemas.openxmlformats.org/markup-compatibility/2006">
          <mc:Choice Requires="x14">
            <control shapeId="6165" r:id="rId11" name="Check Box 6">
              <controlPr defaultSize="0" autoFill="0" autoLine="0" autoPict="0">
                <anchor moveWithCells="1">
                  <from>
                    <xdr:col>1</xdr:col>
                    <xdr:colOff>0</xdr:colOff>
                    <xdr:row>28</xdr:row>
                    <xdr:rowOff>0</xdr:rowOff>
                  </from>
                  <to>
                    <xdr:col>1</xdr:col>
                    <xdr:colOff>0</xdr:colOff>
                    <xdr:row>33</xdr:row>
                    <xdr:rowOff>146050</xdr:rowOff>
                  </to>
                </anchor>
              </controlPr>
            </control>
          </mc:Choice>
        </mc:AlternateContent>
        <mc:AlternateContent xmlns:mc="http://schemas.openxmlformats.org/markup-compatibility/2006">
          <mc:Choice Requires="x14">
            <control shapeId="6164" r:id="rId12" name="Check Box 7">
              <controlPr defaultSize="0" autoFill="0" autoLine="0" autoPict="0">
                <anchor moveWithCells="1">
                  <from>
                    <xdr:col>1</xdr:col>
                    <xdr:colOff>19050</xdr:colOff>
                    <xdr:row>28</xdr:row>
                    <xdr:rowOff>0</xdr:rowOff>
                  </from>
                  <to>
                    <xdr:col>1</xdr:col>
                    <xdr:colOff>19050</xdr:colOff>
                    <xdr:row>34</xdr:row>
                    <xdr:rowOff>146050</xdr:rowOff>
                  </to>
                </anchor>
              </controlPr>
            </control>
          </mc:Choice>
        </mc:AlternateContent>
        <mc:AlternateContent xmlns:mc="http://schemas.openxmlformats.org/markup-compatibility/2006">
          <mc:Choice Requires="x14">
            <control shapeId="6163" r:id="rId13" name="Check Box 8">
              <controlPr defaultSize="0" autoFill="0" autoLine="0" autoPict="0">
                <anchor moveWithCells="1">
                  <from>
                    <xdr:col>1</xdr:col>
                    <xdr:colOff>19050</xdr:colOff>
                    <xdr:row>28</xdr:row>
                    <xdr:rowOff>0</xdr:rowOff>
                  </from>
                  <to>
                    <xdr:col>1</xdr:col>
                    <xdr:colOff>19050</xdr:colOff>
                    <xdr:row>33</xdr:row>
                    <xdr:rowOff>31750</xdr:rowOff>
                  </to>
                </anchor>
              </controlPr>
            </control>
          </mc:Choice>
        </mc:AlternateContent>
        <mc:AlternateContent xmlns:mc="http://schemas.openxmlformats.org/markup-compatibility/2006">
          <mc:Choice Requires="x14">
            <control shapeId="6162" r:id="rId14" name="Check Box 9">
              <controlPr defaultSize="0" autoFill="0" autoLine="0" autoPict="0">
                <anchor moveWithCells="1">
                  <from>
                    <xdr:col>1</xdr:col>
                    <xdr:colOff>19050</xdr:colOff>
                    <xdr:row>28</xdr:row>
                    <xdr:rowOff>0</xdr:rowOff>
                  </from>
                  <to>
                    <xdr:col>1</xdr:col>
                    <xdr:colOff>19050</xdr:colOff>
                    <xdr:row>31</xdr:row>
                    <xdr:rowOff>31750</xdr:rowOff>
                  </to>
                </anchor>
              </controlPr>
            </control>
          </mc:Choice>
        </mc:AlternateContent>
        <mc:AlternateContent xmlns:mc="http://schemas.openxmlformats.org/markup-compatibility/2006">
          <mc:Choice Requires="x14">
            <control shapeId="6161" r:id="rId15" name="Check Box 10">
              <controlPr defaultSize="0" autoFill="0" autoLine="0" autoPict="0">
                <anchor moveWithCells="1">
                  <from>
                    <xdr:col>1</xdr:col>
                    <xdr:colOff>19050</xdr:colOff>
                    <xdr:row>28</xdr:row>
                    <xdr:rowOff>0</xdr:rowOff>
                  </from>
                  <to>
                    <xdr:col>1</xdr:col>
                    <xdr:colOff>19050</xdr:colOff>
                    <xdr:row>30</xdr:row>
                    <xdr:rowOff>57150</xdr:rowOff>
                  </to>
                </anchor>
              </controlPr>
            </control>
          </mc:Choice>
        </mc:AlternateContent>
        <mc:AlternateContent xmlns:mc="http://schemas.openxmlformats.org/markup-compatibility/2006">
          <mc:Choice Requires="x14">
            <control shapeId="6160" r:id="rId16" name="Check Box 11">
              <controlPr defaultSize="0" autoFill="0" autoLine="0" autoPict="0">
                <anchor moveWithCells="1">
                  <from>
                    <xdr:col>1</xdr:col>
                    <xdr:colOff>0</xdr:colOff>
                    <xdr:row>28</xdr:row>
                    <xdr:rowOff>0</xdr:rowOff>
                  </from>
                  <to>
                    <xdr:col>1</xdr:col>
                    <xdr:colOff>0</xdr:colOff>
                    <xdr:row>33</xdr:row>
                    <xdr:rowOff>57150</xdr:rowOff>
                  </to>
                </anchor>
              </controlPr>
            </control>
          </mc:Choice>
        </mc:AlternateContent>
        <mc:AlternateContent xmlns:mc="http://schemas.openxmlformats.org/markup-compatibility/2006">
          <mc:Choice Requires="x14">
            <control shapeId="6159" r:id="rId17" name="Check Box 12">
              <controlPr defaultSize="0" autoFill="0" autoLine="0" autoPict="0">
                <anchor moveWithCells="1">
                  <from>
                    <xdr:col>3</xdr:col>
                    <xdr:colOff>222250</xdr:colOff>
                    <xdr:row>11</xdr:row>
                    <xdr:rowOff>146050</xdr:rowOff>
                  </from>
                  <to>
                    <xdr:col>3</xdr:col>
                    <xdr:colOff>622300</xdr:colOff>
                    <xdr:row>13</xdr:row>
                    <xdr:rowOff>57150</xdr:rowOff>
                  </to>
                </anchor>
              </controlPr>
            </control>
          </mc:Choice>
        </mc:AlternateContent>
        <mc:AlternateContent xmlns:mc="http://schemas.openxmlformats.org/markup-compatibility/2006">
          <mc:Choice Requires="x14">
            <control shapeId="6158" r:id="rId18" name="Check Box 13">
              <controlPr defaultSize="0" autoFill="0" autoLine="0" autoPict="0">
                <anchor moveWithCells="1">
                  <from>
                    <xdr:col>3</xdr:col>
                    <xdr:colOff>1117600</xdr:colOff>
                    <xdr:row>11</xdr:row>
                    <xdr:rowOff>171450</xdr:rowOff>
                  </from>
                  <to>
                    <xdr:col>4</xdr:col>
                    <xdr:colOff>0</xdr:colOff>
                    <xdr:row>13</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D57A6-A8CB-4DC1-875F-75C2EF3F4417}">
  <sheetPr>
    <tabColor theme="4"/>
    <pageSetUpPr autoPageBreaks="0" fitToPage="1"/>
  </sheetPr>
  <dimension ref="A1:AC50"/>
  <sheetViews>
    <sheetView showGridLines="0" view="pageBreakPreview" zoomScaleNormal="80" zoomScaleSheetLayoutView="100" workbookViewId="0"/>
  </sheetViews>
  <sheetFormatPr defaultColWidth="0" defaultRowHeight="15.5" zeroHeight="1"/>
  <cols>
    <col min="1" max="1" width="5.7265625" style="67" customWidth="1"/>
    <col min="2" max="2" width="46.26953125" style="75" customWidth="1"/>
    <col min="3" max="3" width="17.26953125" style="216" customWidth="1"/>
    <col min="4" max="4" width="75.54296875" style="75" customWidth="1"/>
    <col min="5" max="5" width="1.54296875" style="75" customWidth="1"/>
    <col min="6" max="6" width="2.54296875" style="75" hidden="1" customWidth="1"/>
    <col min="7" max="29" width="8.7265625" style="75" hidden="1" customWidth="1"/>
    <col min="30" max="16384" width="104.54296875" style="75" hidden="1"/>
  </cols>
  <sheetData>
    <row r="1" spans="1:5" ht="17.5">
      <c r="A1" s="63" t="s">
        <v>646</v>
      </c>
    </row>
    <row r="2" spans="1:5" ht="17.5">
      <c r="A2" s="63" t="s">
        <v>594</v>
      </c>
      <c r="B2" s="147"/>
      <c r="C2" s="147"/>
    </row>
    <row r="3" spans="1:5">
      <c r="A3" s="202" t="s">
        <v>595</v>
      </c>
      <c r="B3" s="147"/>
      <c r="C3" s="147"/>
    </row>
    <row r="4" spans="1:5">
      <c r="A4" s="202"/>
      <c r="B4" s="147"/>
      <c r="C4" s="147"/>
    </row>
    <row r="5" spans="1:5" s="199" customFormat="1" ht="14.65" customHeight="1">
      <c r="A5" s="67" t="s">
        <v>596</v>
      </c>
      <c r="B5" s="197"/>
      <c r="C5" s="197"/>
      <c r="D5" s="198"/>
      <c r="E5" s="198"/>
    </row>
    <row r="6" spans="1:5" s="199" customFormat="1" ht="14.65" customHeight="1">
      <c r="A6" s="67"/>
      <c r="B6" s="197"/>
      <c r="C6" s="197"/>
      <c r="D6" s="198"/>
      <c r="E6" s="198"/>
    </row>
    <row r="7" spans="1:5" s="201" customFormat="1" ht="15.65" customHeight="1">
      <c r="A7" s="67" t="s">
        <v>597</v>
      </c>
      <c r="B7" s="200"/>
      <c r="C7" s="200"/>
      <c r="D7" s="200"/>
      <c r="E7" s="200"/>
    </row>
    <row r="8" spans="1:5" ht="15.65" customHeight="1">
      <c r="A8" s="202"/>
      <c r="B8" s="203"/>
      <c r="C8" s="203"/>
      <c r="D8" s="204"/>
      <c r="E8" s="204"/>
    </row>
    <row r="9" spans="1:5" ht="15.65" customHeight="1">
      <c r="A9" s="67" t="s">
        <v>200</v>
      </c>
      <c r="C9" s="114"/>
      <c r="D9" s="114"/>
    </row>
    <row r="10" spans="1:5">
      <c r="A10" s="114"/>
      <c r="B10" s="205"/>
      <c r="C10" s="206"/>
      <c r="D10" s="114"/>
    </row>
    <row r="11" spans="1:5" ht="15" customHeight="1">
      <c r="A11" s="117"/>
      <c r="B11" s="69"/>
      <c r="C11" s="69"/>
      <c r="D11" s="69"/>
      <c r="E11" s="69"/>
    </row>
    <row r="12" spans="1:5" s="67" customFormat="1" ht="49.5" customHeight="1">
      <c r="A12" s="207" t="s">
        <v>598</v>
      </c>
      <c r="B12" s="208" t="s">
        <v>599</v>
      </c>
      <c r="C12" s="207" t="s">
        <v>600</v>
      </c>
      <c r="D12" s="119" t="s">
        <v>601</v>
      </c>
      <c r="E12" s="204"/>
    </row>
    <row r="13" spans="1:5" s="67" customFormat="1" ht="31">
      <c r="A13" s="209">
        <v>1</v>
      </c>
      <c r="B13" s="188" t="s">
        <v>602</v>
      </c>
      <c r="C13" s="188" t="s">
        <v>603</v>
      </c>
      <c r="D13" s="210"/>
      <c r="E13" s="204"/>
    </row>
    <row r="14" spans="1:5" s="67" customFormat="1" ht="31">
      <c r="A14" s="209">
        <v>2</v>
      </c>
      <c r="B14" s="211" t="s">
        <v>604</v>
      </c>
      <c r="C14" s="188" t="s">
        <v>603</v>
      </c>
      <c r="D14" s="210"/>
      <c r="E14" s="204"/>
    </row>
    <row r="15" spans="1:5" s="67" customFormat="1" ht="46.5">
      <c r="A15" s="209">
        <v>3</v>
      </c>
      <c r="B15" s="188" t="s">
        <v>605</v>
      </c>
      <c r="C15" s="188" t="s">
        <v>603</v>
      </c>
      <c r="D15" s="210"/>
      <c r="E15" s="204"/>
    </row>
    <row r="16" spans="1:5" s="67" customFormat="1" ht="139.5">
      <c r="A16" s="209">
        <v>4</v>
      </c>
      <c r="B16" s="211" t="s">
        <v>606</v>
      </c>
      <c r="C16" s="188" t="s">
        <v>603</v>
      </c>
      <c r="D16" s="210"/>
      <c r="E16" s="204"/>
    </row>
    <row r="17" spans="1:5" s="67" customFormat="1" ht="33" customHeight="1">
      <c r="A17" s="209">
        <v>5</v>
      </c>
      <c r="B17" s="211" t="s">
        <v>607</v>
      </c>
      <c r="C17" s="188" t="s">
        <v>603</v>
      </c>
      <c r="D17" s="210"/>
      <c r="E17" s="204"/>
    </row>
    <row r="18" spans="1:5" s="67" customFormat="1" ht="46.5">
      <c r="A18" s="209">
        <v>6</v>
      </c>
      <c r="B18" s="211" t="s">
        <v>608</v>
      </c>
      <c r="C18" s="188" t="s">
        <v>603</v>
      </c>
      <c r="D18" s="210"/>
      <c r="E18" s="204"/>
    </row>
    <row r="19" spans="1:5" s="67" customFormat="1" ht="31">
      <c r="A19" s="209">
        <v>7</v>
      </c>
      <c r="B19" s="211" t="s">
        <v>609</v>
      </c>
      <c r="C19" s="188" t="s">
        <v>603</v>
      </c>
      <c r="D19" s="210"/>
      <c r="E19" s="204"/>
    </row>
    <row r="20" spans="1:5" s="67" customFormat="1" ht="46.5">
      <c r="A20" s="209">
        <v>8</v>
      </c>
      <c r="B20" s="188" t="s">
        <v>610</v>
      </c>
      <c r="C20" s="188" t="s">
        <v>603</v>
      </c>
      <c r="D20" s="210"/>
      <c r="E20" s="204"/>
    </row>
    <row r="21" spans="1:5" s="67" customFormat="1" ht="77.5">
      <c r="A21" s="209">
        <v>9</v>
      </c>
      <c r="B21" s="188" t="s">
        <v>611</v>
      </c>
      <c r="C21" s="188" t="s">
        <v>603</v>
      </c>
      <c r="D21" s="210"/>
      <c r="E21" s="204"/>
    </row>
    <row r="22" spans="1:5" s="67" customFormat="1" ht="31">
      <c r="A22" s="209">
        <v>10</v>
      </c>
      <c r="B22" s="188" t="s">
        <v>350</v>
      </c>
      <c r="C22" s="188" t="s">
        <v>603</v>
      </c>
      <c r="D22" s="210"/>
      <c r="E22" s="204"/>
    </row>
    <row r="23" spans="1:5" s="67" customFormat="1" ht="31">
      <c r="A23" s="209">
        <v>11</v>
      </c>
      <c r="B23" s="212" t="s">
        <v>612</v>
      </c>
      <c r="C23" s="188" t="s">
        <v>603</v>
      </c>
      <c r="D23" s="210"/>
      <c r="E23" s="204"/>
    </row>
    <row r="24" spans="1:5" s="67" customFormat="1" ht="31">
      <c r="A24" s="209">
        <v>12</v>
      </c>
      <c r="B24" s="188" t="s">
        <v>613</v>
      </c>
      <c r="C24" s="188" t="s">
        <v>603</v>
      </c>
      <c r="D24" s="210"/>
      <c r="E24" s="204"/>
    </row>
    <row r="25" spans="1:5" s="67" customFormat="1" ht="62">
      <c r="A25" s="209">
        <v>13</v>
      </c>
      <c r="B25" s="212" t="s">
        <v>614</v>
      </c>
      <c r="C25" s="188" t="s">
        <v>603</v>
      </c>
      <c r="D25" s="210"/>
      <c r="E25" s="204"/>
    </row>
    <row r="26" spans="1:5" s="67" customFormat="1" ht="31">
      <c r="A26" s="209">
        <v>14</v>
      </c>
      <c r="B26" s="188" t="s">
        <v>365</v>
      </c>
      <c r="C26" s="188" t="s">
        <v>603</v>
      </c>
      <c r="D26" s="210"/>
      <c r="E26" s="204"/>
    </row>
    <row r="27" spans="1:5" s="67" customFormat="1" ht="31">
      <c r="A27" s="209">
        <v>15</v>
      </c>
      <c r="B27" s="213" t="s">
        <v>367</v>
      </c>
      <c r="C27" s="188" t="s">
        <v>603</v>
      </c>
      <c r="D27" s="210"/>
      <c r="E27" s="204"/>
    </row>
    <row r="28" spans="1:5" s="67" customFormat="1" ht="31">
      <c r="A28" s="209">
        <v>16</v>
      </c>
      <c r="B28" s="213" t="s">
        <v>615</v>
      </c>
      <c r="C28" s="188" t="s">
        <v>603</v>
      </c>
      <c r="D28" s="210"/>
      <c r="E28" s="204"/>
    </row>
    <row r="29" spans="1:5" s="67" customFormat="1" ht="31">
      <c r="A29" s="209">
        <v>17</v>
      </c>
      <c r="B29" s="213" t="s">
        <v>616</v>
      </c>
      <c r="C29" s="188" t="s">
        <v>603</v>
      </c>
      <c r="D29" s="190" t="s">
        <v>358</v>
      </c>
      <c r="E29" s="204"/>
    </row>
    <row r="30" spans="1:5" s="67" customFormat="1" ht="31">
      <c r="A30" s="209">
        <v>18</v>
      </c>
      <c r="B30" s="188" t="s">
        <v>617</v>
      </c>
      <c r="C30" s="188" t="s">
        <v>603</v>
      </c>
      <c r="D30" s="210"/>
      <c r="E30" s="204"/>
    </row>
    <row r="31" spans="1:5" s="67" customFormat="1" ht="31">
      <c r="A31" s="209">
        <v>19</v>
      </c>
      <c r="B31" s="213" t="s">
        <v>618</v>
      </c>
      <c r="C31" s="188" t="s">
        <v>603</v>
      </c>
      <c r="D31" s="210"/>
      <c r="E31" s="204"/>
    </row>
    <row r="32" spans="1:5" s="67" customFormat="1" ht="31">
      <c r="A32" s="209">
        <v>20</v>
      </c>
      <c r="B32" s="213" t="s">
        <v>619</v>
      </c>
      <c r="C32" s="188" t="s">
        <v>603</v>
      </c>
      <c r="D32" s="210"/>
      <c r="E32" s="204"/>
    </row>
    <row r="33" spans="1:5" s="67" customFormat="1" ht="139.5">
      <c r="A33" s="209">
        <v>21</v>
      </c>
      <c r="B33" s="213" t="s">
        <v>620</v>
      </c>
      <c r="C33" s="188" t="s">
        <v>603</v>
      </c>
      <c r="D33" s="210"/>
      <c r="E33" s="204"/>
    </row>
    <row r="34" spans="1:5" s="67" customFormat="1" ht="31">
      <c r="A34" s="209">
        <v>22</v>
      </c>
      <c r="B34" s="213" t="s">
        <v>621</v>
      </c>
      <c r="C34" s="188" t="s">
        <v>603</v>
      </c>
      <c r="D34" s="210"/>
      <c r="E34" s="204"/>
    </row>
    <row r="35" spans="1:5" s="67" customFormat="1" ht="46.5">
      <c r="A35" s="209">
        <v>23</v>
      </c>
      <c r="B35" s="213" t="s">
        <v>622</v>
      </c>
      <c r="C35" s="188" t="s">
        <v>603</v>
      </c>
      <c r="D35" s="210"/>
      <c r="E35" s="204"/>
    </row>
    <row r="36" spans="1:5" s="67" customFormat="1" ht="62">
      <c r="A36" s="209">
        <v>24</v>
      </c>
      <c r="B36" s="213" t="s">
        <v>623</v>
      </c>
      <c r="C36" s="213" t="s">
        <v>624</v>
      </c>
      <c r="D36" s="210"/>
      <c r="E36" s="204"/>
    </row>
    <row r="37" spans="1:5" s="67" customFormat="1" ht="31">
      <c r="A37" s="209">
        <v>25</v>
      </c>
      <c r="B37" s="213" t="s">
        <v>625</v>
      </c>
      <c r="C37" s="213" t="s">
        <v>626</v>
      </c>
      <c r="D37" s="210"/>
      <c r="E37" s="204"/>
    </row>
    <row r="38" spans="1:5" s="67" customFormat="1" ht="31">
      <c r="A38" s="209">
        <v>26</v>
      </c>
      <c r="B38" s="213" t="s">
        <v>627</v>
      </c>
      <c r="C38" s="213" t="s">
        <v>628</v>
      </c>
      <c r="D38" s="210"/>
      <c r="E38" s="204"/>
    </row>
    <row r="39" spans="1:5" s="67" customFormat="1" ht="62">
      <c r="A39" s="209">
        <v>27</v>
      </c>
      <c r="B39" s="213" t="s">
        <v>629</v>
      </c>
      <c r="C39" s="213" t="s">
        <v>630</v>
      </c>
      <c r="D39" s="210"/>
      <c r="E39" s="204"/>
    </row>
    <row r="40" spans="1:5" s="67" customFormat="1" ht="93">
      <c r="A40" s="209">
        <v>28</v>
      </c>
      <c r="B40" s="213" t="s">
        <v>631</v>
      </c>
      <c r="C40" s="213" t="s">
        <v>632</v>
      </c>
      <c r="D40" s="210"/>
      <c r="E40" s="204"/>
    </row>
    <row r="41" spans="1:5" s="67" customFormat="1" ht="62">
      <c r="A41" s="209">
        <v>29</v>
      </c>
      <c r="B41" s="213" t="s">
        <v>633</v>
      </c>
      <c r="C41" s="213" t="s">
        <v>634</v>
      </c>
      <c r="D41" s="210"/>
      <c r="E41" s="204"/>
    </row>
    <row r="44" spans="1:5" s="67" customFormat="1">
      <c r="A44" s="69"/>
      <c r="B44" s="214"/>
      <c r="C44" s="71"/>
      <c r="D44" s="70"/>
      <c r="E44" s="204"/>
    </row>
    <row r="45" spans="1:5" hidden="1">
      <c r="A45" s="215"/>
      <c r="B45" s="216"/>
      <c r="D45" s="217"/>
    </row>
    <row r="46" spans="1:5" hidden="1">
      <c r="D46" s="215"/>
    </row>
    <row r="47" spans="1:5" hidden="1">
      <c r="A47" s="218"/>
      <c r="B47" s="219"/>
      <c r="D47" s="218"/>
    </row>
    <row r="49" spans="2:2"/>
    <row r="50" spans="2:2" hidden="1">
      <c r="B50" s="75" t="s">
        <v>358</v>
      </c>
    </row>
  </sheetData>
  <printOptions horizontalCentered="1"/>
  <pageMargins left="0.23622047244094491" right="0.23622047244094491" top="0.31496062992125984" bottom="0.59055118110236227" header="0" footer="0"/>
  <pageSetup paperSize="9" scale="99" fitToHeight="0" pageOrder="overThenDown" orientation="landscape" horizontalDpi="4294967293" verticalDpi="90"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C1000"/>
  <sheetViews>
    <sheetView workbookViewId="0"/>
  </sheetViews>
  <sheetFormatPr defaultColWidth="12.54296875" defaultRowHeight="15" customHeight="1"/>
  <cols>
    <col min="1" max="1" width="12.54296875" customWidth="1"/>
    <col min="2" max="9" width="14.453125" customWidth="1"/>
  </cols>
  <sheetData>
    <row r="1" spans="1:29" ht="15.75" customHeight="1">
      <c r="A1" s="35"/>
      <c r="B1" s="36" t="s">
        <v>635</v>
      </c>
      <c r="C1" s="545" t="s">
        <v>636</v>
      </c>
      <c r="D1" s="380"/>
      <c r="E1" s="545" t="s">
        <v>637</v>
      </c>
      <c r="F1" s="380"/>
      <c r="G1" s="545" t="s">
        <v>638</v>
      </c>
      <c r="H1" s="380"/>
      <c r="I1" s="545" t="s">
        <v>639</v>
      </c>
      <c r="J1" s="380"/>
      <c r="K1" s="35"/>
      <c r="L1" s="35"/>
      <c r="M1" s="35"/>
      <c r="N1" s="35"/>
      <c r="O1" s="35"/>
      <c r="P1" s="35"/>
      <c r="Q1" s="35"/>
      <c r="R1" s="35"/>
      <c r="S1" s="35"/>
      <c r="T1" s="35"/>
      <c r="U1" s="35"/>
      <c r="V1" s="35"/>
      <c r="W1" s="35"/>
      <c r="X1" s="35"/>
      <c r="Y1" s="35"/>
      <c r="Z1" s="35"/>
      <c r="AA1" s="35"/>
      <c r="AB1" s="35"/>
      <c r="AC1" s="35"/>
    </row>
    <row r="2" spans="1:29" ht="15.75" customHeight="1">
      <c r="A2" s="3"/>
      <c r="B2" s="37" t="s">
        <v>640</v>
      </c>
      <c r="C2" s="37" t="s">
        <v>640</v>
      </c>
      <c r="D2" s="3" t="s">
        <v>641</v>
      </c>
      <c r="E2" s="37" t="s">
        <v>640</v>
      </c>
      <c r="F2" s="3" t="s">
        <v>641</v>
      </c>
      <c r="G2" s="37" t="s">
        <v>640</v>
      </c>
      <c r="H2" s="3" t="s">
        <v>641</v>
      </c>
      <c r="I2" s="37" t="s">
        <v>640</v>
      </c>
      <c r="J2" s="3" t="s">
        <v>641</v>
      </c>
      <c r="K2" s="3"/>
      <c r="L2" s="3"/>
      <c r="M2" s="3"/>
      <c r="N2" s="3"/>
      <c r="O2" s="3"/>
      <c r="P2" s="3"/>
      <c r="Q2" s="3"/>
      <c r="R2" s="3"/>
      <c r="S2" s="3"/>
      <c r="T2" s="3"/>
      <c r="U2" s="3"/>
      <c r="V2" s="3"/>
      <c r="W2" s="3"/>
      <c r="X2" s="3"/>
      <c r="Y2" s="3"/>
      <c r="Z2" s="3"/>
      <c r="AA2" s="3"/>
      <c r="AB2" s="3"/>
      <c r="AC2" s="3"/>
    </row>
    <row r="3" spans="1:29" ht="15.75" customHeight="1">
      <c r="A3" s="38" t="s">
        <v>642</v>
      </c>
      <c r="B3" s="39">
        <v>4788.13</v>
      </c>
      <c r="C3" s="39"/>
      <c r="D3" s="40">
        <v>0.02</v>
      </c>
      <c r="E3" s="41" t="s">
        <v>643</v>
      </c>
      <c r="F3" s="40"/>
      <c r="G3" s="39">
        <v>250</v>
      </c>
      <c r="H3" s="40"/>
      <c r="I3" s="42" t="s">
        <v>644</v>
      </c>
      <c r="J3" s="40"/>
      <c r="K3" s="38"/>
      <c r="L3" s="38"/>
      <c r="M3" s="38"/>
      <c r="N3" s="38"/>
      <c r="O3" s="38"/>
      <c r="P3" s="38"/>
      <c r="Q3" s="38"/>
      <c r="R3" s="38"/>
      <c r="S3" s="38"/>
      <c r="T3" s="38"/>
      <c r="U3" s="38"/>
      <c r="V3" s="38"/>
      <c r="W3" s="38"/>
      <c r="X3" s="38"/>
      <c r="Y3" s="38"/>
      <c r="Z3" s="38"/>
      <c r="AA3" s="38"/>
      <c r="AB3" s="38"/>
      <c r="AC3" s="38"/>
    </row>
    <row r="4" spans="1:29" ht="15.75" customHeight="1">
      <c r="A4" s="38" t="s">
        <v>642</v>
      </c>
      <c r="B4" s="39">
        <v>4504.59</v>
      </c>
      <c r="C4" s="39"/>
      <c r="D4" s="40">
        <v>0.02</v>
      </c>
      <c r="E4" s="41" t="s">
        <v>643</v>
      </c>
      <c r="F4" s="40"/>
      <c r="G4" s="39">
        <v>250</v>
      </c>
      <c r="H4" s="40"/>
      <c r="I4" s="42" t="s">
        <v>644</v>
      </c>
      <c r="J4" s="40"/>
      <c r="K4" s="38"/>
      <c r="L4" s="38"/>
      <c r="M4" s="38"/>
      <c r="N4" s="38"/>
      <c r="O4" s="38"/>
      <c r="P4" s="38"/>
      <c r="Q4" s="38"/>
      <c r="R4" s="38"/>
      <c r="S4" s="38"/>
      <c r="T4" s="38"/>
      <c r="U4" s="38"/>
      <c r="V4" s="38"/>
      <c r="W4" s="38"/>
      <c r="X4" s="38"/>
      <c r="Y4" s="38"/>
      <c r="Z4" s="38"/>
      <c r="AA4" s="38"/>
      <c r="AB4" s="38"/>
      <c r="AC4" s="38"/>
    </row>
    <row r="5" spans="1:29" ht="15.75" customHeight="1">
      <c r="A5" s="38" t="s">
        <v>645</v>
      </c>
      <c r="B5" s="39">
        <v>12748.35</v>
      </c>
      <c r="C5" s="39"/>
      <c r="D5" s="40">
        <v>0.02</v>
      </c>
      <c r="E5" s="41" t="s">
        <v>643</v>
      </c>
      <c r="F5" s="40"/>
      <c r="G5" s="39">
        <v>250</v>
      </c>
      <c r="H5" s="40"/>
      <c r="I5" s="42" t="s">
        <v>644</v>
      </c>
      <c r="J5" s="40"/>
      <c r="K5" s="38"/>
      <c r="L5" s="38"/>
      <c r="M5" s="38"/>
      <c r="N5" s="38"/>
      <c r="O5" s="38"/>
      <c r="P5" s="38"/>
      <c r="Q5" s="38"/>
      <c r="R5" s="38"/>
      <c r="S5" s="38"/>
      <c r="T5" s="38"/>
      <c r="U5" s="38"/>
      <c r="V5" s="38"/>
      <c r="W5" s="38"/>
      <c r="X5" s="38"/>
      <c r="Y5" s="38"/>
      <c r="Z5" s="38"/>
      <c r="AA5" s="38"/>
      <c r="AB5" s="38"/>
      <c r="AC5" s="38"/>
    </row>
    <row r="6" spans="1:29" ht="15.75" customHeight="1">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ht="15.75" customHeight="1">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row>
    <row r="8" spans="1:29" ht="15.75" customHeight="1">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row>
    <row r="9" spans="1:29" ht="15.75" customHeight="1">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row>
    <row r="10" spans="1:29" ht="15.75"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row>
    <row r="11" spans="1:29" ht="15.75"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row>
    <row r="12" spans="1:29" ht="15.75"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row>
    <row r="13" spans="1:29" ht="15.75"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row>
    <row r="14" spans="1:29" ht="15.7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row>
    <row r="15" spans="1:29" ht="15.75"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row>
    <row r="16" spans="1:29" ht="15.7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row>
    <row r="17" spans="1:29" ht="15.7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row>
    <row r="18" spans="1:29" ht="15.7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row>
    <row r="19" spans="1:29" ht="15.75"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row>
    <row r="20" spans="1:29" ht="15.75" customHeight="1">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row>
    <row r="21" spans="1:29" ht="15.75"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row>
    <row r="22" spans="1:29" ht="15.75" customHeight="1">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row>
    <row r="23" spans="1:29" ht="15.75"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row>
    <row r="24" spans="1:29" ht="15.75" customHeight="1">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row>
    <row r="25" spans="1:29" ht="15.75" customHeight="1">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row>
    <row r="26" spans="1:29" ht="15.75" customHeigh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row>
    <row r="27" spans="1:29" ht="15.7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row>
    <row r="28" spans="1:29" ht="15.75"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row>
    <row r="29" spans="1:29" ht="15.7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row>
    <row r="30" spans="1:29" ht="15.7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row>
    <row r="31" spans="1:29" ht="15.7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row>
    <row r="32" spans="1:29" ht="15.7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row>
    <row r="33" spans="1:29" ht="15.7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row>
    <row r="34" spans="1:29" ht="15.7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row>
    <row r="35" spans="1:29" ht="15.7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row>
    <row r="36" spans="1:29" ht="15.7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row>
    <row r="37" spans="1:29" ht="15.7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row>
    <row r="38" spans="1:29" ht="15.7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row>
    <row r="39" spans="1:29" ht="15.7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row>
    <row r="40" spans="1:29" ht="15.7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row>
    <row r="41" spans="1:29" ht="15.7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row>
    <row r="42" spans="1:29" ht="15.7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row>
    <row r="43" spans="1:29" ht="15.7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row>
    <row r="44" spans="1:29" ht="15.7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row>
    <row r="45" spans="1:29" ht="15.7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row>
    <row r="46" spans="1:29" ht="15.7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row>
    <row r="47" spans="1:29" ht="15.7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row>
    <row r="48" spans="1:29" ht="15.7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row>
    <row r="49" spans="1:29" ht="15.7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row>
    <row r="50" spans="1:29" ht="15.7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row>
    <row r="51" spans="1:29" ht="15.7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row>
    <row r="52" spans="1:29" ht="15.7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row>
    <row r="53" spans="1:29" ht="15.7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row>
    <row r="54" spans="1:29" ht="15.7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row>
    <row r="55" spans="1:29" ht="15.7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row>
    <row r="56" spans="1:29" ht="15.7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row>
    <row r="57" spans="1:29" ht="15.7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row>
    <row r="58" spans="1:29" ht="15.7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row>
    <row r="59" spans="1:29" ht="15.7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row>
    <row r="60" spans="1:29" ht="15.7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row>
    <row r="61" spans="1:29" ht="15.7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row>
    <row r="62" spans="1:29" ht="15.7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row>
    <row r="63" spans="1:29" ht="15.7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row>
    <row r="64" spans="1:29" ht="15.7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row>
    <row r="65" spans="1:29" ht="15.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row>
    <row r="66" spans="1:29" ht="15.7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row>
    <row r="67" spans="1:29" ht="15.7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row>
    <row r="68" spans="1:29" ht="15.7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row>
    <row r="69" spans="1:29" ht="15.7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row>
    <row r="70" spans="1:29" ht="15.7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row>
    <row r="71" spans="1:29" ht="15.7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row>
    <row r="72" spans="1:29" ht="15.7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row>
    <row r="73" spans="1:29" ht="15.7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row>
    <row r="74" spans="1:29" ht="15.7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row>
    <row r="75" spans="1:29" ht="15.7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row>
    <row r="76" spans="1:29" ht="15.7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row>
    <row r="77" spans="1:29" ht="15.7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row>
    <row r="78" spans="1:29" ht="15.7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row>
    <row r="79" spans="1:29" ht="15.7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row>
    <row r="80" spans="1:29" ht="15.7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row>
    <row r="81" spans="1:29" ht="15.7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row>
    <row r="82" spans="1:29" ht="15.7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row>
    <row r="83" spans="1:29" ht="15.7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row>
    <row r="84" spans="1:29" ht="15.7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row>
    <row r="85" spans="1:29" ht="15.7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row>
    <row r="86" spans="1:29" ht="15.7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row>
    <row r="87" spans="1:29" ht="15.7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row>
    <row r="88" spans="1:29" ht="15.7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row>
    <row r="89" spans="1:29" ht="15.7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row>
    <row r="90" spans="1:29" ht="15.7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row>
    <row r="91" spans="1:29" ht="15.7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row>
    <row r="92" spans="1:29" ht="15.7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row>
    <row r="93" spans="1:29" ht="15.7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row>
    <row r="94" spans="1:29" ht="15.7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row>
    <row r="95" spans="1:29" ht="15.7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row>
    <row r="96" spans="1:29" ht="15.7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row>
    <row r="97" spans="1:29" ht="15.7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row>
    <row r="98" spans="1:29" ht="15.7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row>
    <row r="99" spans="1:29" ht="15.7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row>
    <row r="100" spans="1:29" ht="15.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row>
    <row r="101" spans="1:29" ht="15.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row>
    <row r="102" spans="1:29" ht="15.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row>
    <row r="103" spans="1:29" ht="15.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row>
    <row r="104" spans="1:29" ht="15.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row>
    <row r="105" spans="1:29" ht="15.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row>
    <row r="106" spans="1:29" ht="15.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row>
    <row r="107" spans="1:29" ht="15.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row>
    <row r="108" spans="1:29" ht="15.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row>
    <row r="109" spans="1:29" ht="15.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row>
    <row r="110" spans="1:29" ht="15.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row>
    <row r="111" spans="1:29" ht="15.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row>
    <row r="112" spans="1:29" ht="15.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row>
    <row r="113" spans="1:29" ht="15.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row>
    <row r="114" spans="1:29" ht="15.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row>
    <row r="115" spans="1:29" ht="15.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row>
    <row r="116" spans="1:29" ht="15.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row>
    <row r="117" spans="1:29" ht="15.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row>
    <row r="118" spans="1:29" ht="15.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row>
    <row r="119" spans="1:29" ht="15.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row>
    <row r="120" spans="1:29" ht="15.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row>
    <row r="121" spans="1:29" ht="15.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row>
    <row r="122" spans="1:29" ht="15.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row>
    <row r="123" spans="1:29" ht="15.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row>
    <row r="124" spans="1:29" ht="15.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row>
    <row r="125" spans="1:29" ht="15.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row>
    <row r="126" spans="1:29" ht="15.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row>
    <row r="127" spans="1:29" ht="15.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row>
    <row r="128" spans="1:29" ht="15.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row>
    <row r="129" spans="1:29" ht="15.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row>
    <row r="130" spans="1:29" ht="15.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row>
    <row r="131" spans="1:29" ht="15.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row>
    <row r="132" spans="1:29" ht="15.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row>
    <row r="133" spans="1:29" ht="15.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row>
    <row r="134" spans="1:29" ht="15.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row>
    <row r="135" spans="1:29" ht="15.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row>
    <row r="136" spans="1:29" ht="15.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row>
    <row r="137" spans="1:29" ht="15.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row>
    <row r="138" spans="1:29" ht="15.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row>
    <row r="139" spans="1:29" ht="15.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row>
    <row r="140" spans="1:29" ht="15.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row>
    <row r="141" spans="1:29" ht="15.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row>
    <row r="142" spans="1:29" ht="15.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row>
    <row r="143" spans="1:29" ht="15.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row>
    <row r="144" spans="1:29" ht="15.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row>
    <row r="145" spans="1:29" ht="15.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row>
    <row r="146" spans="1:29" ht="15.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row>
    <row r="147" spans="1:29" ht="15.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row>
    <row r="148" spans="1:29" ht="15.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row>
    <row r="149" spans="1:29" ht="15.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row>
    <row r="150" spans="1:29" ht="15.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row>
    <row r="151" spans="1:29" ht="15.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row>
    <row r="152" spans="1:29" ht="15.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row>
    <row r="153" spans="1:29" ht="15.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row>
    <row r="154" spans="1:29" ht="15.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row>
    <row r="155" spans="1:29" ht="15.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row>
    <row r="156" spans="1:29" ht="15.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row>
    <row r="157" spans="1:29" ht="15.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row>
    <row r="158" spans="1:29" ht="15.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row>
    <row r="159" spans="1:29" ht="15.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row>
    <row r="160" spans="1:29" ht="15.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row>
    <row r="161" spans="1:29" ht="15.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row>
    <row r="162" spans="1:29" ht="15.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row>
    <row r="163" spans="1:29" ht="15.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row>
    <row r="164" spans="1:29" ht="15.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row>
    <row r="165" spans="1:29" ht="15.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row>
    <row r="166" spans="1:29" ht="15.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row>
    <row r="167" spans="1:29" ht="15.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row>
    <row r="168" spans="1:29" ht="15.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row>
    <row r="169" spans="1:29" ht="15.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row>
    <row r="170" spans="1:29" ht="15.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row>
    <row r="171" spans="1:29" ht="15.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row>
    <row r="172" spans="1:29" ht="15.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row>
    <row r="173" spans="1:29" ht="15.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row>
    <row r="174" spans="1:29" ht="15.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row>
    <row r="175" spans="1:29" ht="15.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row>
    <row r="176" spans="1:29" ht="15.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row>
    <row r="177" spans="1:29" ht="15.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row>
    <row r="178" spans="1:29" ht="15.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row>
    <row r="179" spans="1:29" ht="15.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row>
    <row r="180" spans="1:29" ht="15.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row>
    <row r="181" spans="1:29" ht="15.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row>
    <row r="182" spans="1:29" ht="15.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row>
    <row r="183" spans="1:29" ht="15.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row>
    <row r="184" spans="1:29" ht="15.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row>
    <row r="185" spans="1:29" ht="15.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row>
    <row r="186" spans="1:29" ht="15.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row>
    <row r="187" spans="1:29" ht="15.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row>
    <row r="188" spans="1:29" ht="15.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row>
    <row r="189" spans="1:29" ht="15.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row>
    <row r="190" spans="1:29" ht="15.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row>
    <row r="191" spans="1:29" ht="15.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row>
    <row r="192" spans="1:29" ht="15.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row>
    <row r="193" spans="1:29" ht="15.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row>
    <row r="194" spans="1:29" ht="15.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row>
    <row r="195" spans="1:29" ht="15.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row>
    <row r="196" spans="1:29" ht="15.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row>
    <row r="197" spans="1:29" ht="15.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row>
    <row r="198" spans="1:29" ht="15.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row>
    <row r="199" spans="1:29" ht="15.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row>
    <row r="200" spans="1:29" ht="15.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row>
    <row r="201" spans="1:29" ht="15.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row>
    <row r="202" spans="1:29" ht="15.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row>
    <row r="203" spans="1:29" ht="15.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row>
    <row r="204" spans="1:29" ht="15.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row>
    <row r="205" spans="1:29" ht="15.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row>
    <row r="206" spans="1:29" ht="15.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row>
    <row r="207" spans="1:29" ht="15.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row>
    <row r="208" spans="1:29" ht="15.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row>
    <row r="209" spans="1:29" ht="15.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row>
    <row r="210" spans="1:29" ht="15.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row>
    <row r="211" spans="1:29" ht="15.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row>
    <row r="212" spans="1:29" ht="15.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row>
    <row r="213" spans="1:29" ht="15.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row>
    <row r="214" spans="1:29" ht="15.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row>
    <row r="215" spans="1:29" ht="15.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row>
    <row r="216" spans="1:29" ht="15.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row>
    <row r="217" spans="1:29" ht="15.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row>
    <row r="218" spans="1:29" ht="15.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row>
    <row r="219" spans="1:29" ht="15.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row>
    <row r="220" spans="1:29" ht="15.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row>
    <row r="221" spans="1:29" ht="15.75" customHeight="1"/>
    <row r="222" spans="1:29" ht="15.75" customHeight="1"/>
    <row r="223" spans="1:29" ht="15.75" customHeight="1"/>
    <row r="224" spans="1: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C1:D1"/>
    <mergeCell ref="E1:F1"/>
    <mergeCell ref="G1:H1"/>
    <mergeCell ref="I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0CA0BA9A630E4B8BD796D08E6E9A2B" ma:contentTypeVersion="19" ma:contentTypeDescription="Create a new document." ma:contentTypeScope="" ma:versionID="348eae928ca74d4e3f17dc4c5ebc2263">
  <xsd:schema xmlns:xsd="http://www.w3.org/2001/XMLSchema" xmlns:xs="http://www.w3.org/2001/XMLSchema" xmlns:p="http://schemas.microsoft.com/office/2006/metadata/properties" xmlns:ns2="579a905c-f41a-4388-9518-3e606160ad5e" xmlns:ns3="a2dbaa4e-ecaf-4420-b2ec-fe0ce40e1b6a" targetNamespace="http://schemas.microsoft.com/office/2006/metadata/properties" ma:root="true" ma:fieldsID="e4895217aa1eb9456d7cb2bf82f81edd" ns2:_="" ns3:_="">
    <xsd:import namespace="579a905c-f41a-4388-9518-3e606160ad5e"/>
    <xsd:import namespace="a2dbaa4e-ecaf-4420-b2ec-fe0ce40e1b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a905c-f41a-4388-9518-3e606160a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1a0928b-740e-479e-be67-f1644d735a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dbaa4e-ecaf-4420-b2ec-fe0ce40e1b6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7022d99-4d2e-4bc6-843b-27cc0db26aeb}" ma:internalName="TaxCatchAll" ma:showField="CatchAllData" ma:web="a2dbaa4e-ecaf-4420-b2ec-fe0ce40e1b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2dbaa4e-ecaf-4420-b2ec-fe0ce40e1b6a" xsi:nil="true"/>
    <lcf76f155ced4ddcb4097134ff3c332f xmlns="579a905c-f41a-4388-9518-3e606160ad5e">
      <Terms xmlns="http://schemas.microsoft.com/office/infopath/2007/PartnerControls"/>
    </lcf76f155ced4ddcb4097134ff3c332f>
    <SharedWithUsers xmlns="a2dbaa4e-ecaf-4420-b2ec-fe0ce40e1b6a">
      <UserInfo>
        <DisplayName>John Dominic  Z. Zafe</DisplayName>
        <AccountId>138</AccountId>
        <AccountType/>
      </UserInfo>
      <UserInfo>
        <DisplayName>John Emmanuel R. Pronto</DisplayName>
        <AccountId>312</AccountId>
        <AccountType/>
      </UserInfo>
      <UserInfo>
        <DisplayName>Lisa Marie B. Jacinto</DisplayName>
        <AccountId>139</AccountId>
        <AccountType/>
      </UserInfo>
      <UserInfo>
        <DisplayName>Ma. Cynthia C. Hernandez</DisplayName>
        <AccountId>201</AccountId>
        <AccountType/>
      </UserInfo>
      <UserInfo>
        <DisplayName>Raphael M. Badillo</DisplayName>
        <AccountId>302</AccountId>
        <AccountType/>
      </UserInfo>
      <UserInfo>
        <DisplayName>Aldwin H. Jumaquio</DisplayName>
        <AccountId>402</AccountId>
        <AccountType/>
      </UserInfo>
      <UserInfo>
        <DisplayName>cfong</DisplayName>
        <AccountId>149</AccountId>
        <AccountType/>
      </UserInfo>
      <UserInfo>
        <DisplayName>Chanhelle Keith M. Alvarez</DisplayName>
        <AccountId>403</AccountId>
        <AccountType/>
      </UserInfo>
      <UserInfo>
        <DisplayName>Cherrielyn T. Lagahit</DisplayName>
        <AccountId>406</AccountId>
        <AccountType/>
      </UserInfo>
      <UserInfo>
        <DisplayName>Christopher Bryan M. Dizon</DisplayName>
        <AccountId>405</AccountId>
        <AccountType/>
      </UserInfo>
      <UserInfo>
        <DisplayName>Criselle S. Santos</DisplayName>
        <AccountId>277</AccountId>
        <AccountType/>
      </UserInfo>
      <UserInfo>
        <DisplayName>dmlim</DisplayName>
        <AccountId>196</AccountId>
        <AccountType/>
      </UserInfo>
      <UserInfo>
        <DisplayName>Francis Bryan C. Coballes</DisplayName>
        <AccountId>198</AccountId>
        <AccountType/>
      </UserInfo>
      <UserInfo>
        <DisplayName>Janina Faith C. Casucog</DisplayName>
        <AccountId>400</AccountId>
        <AccountType/>
      </UserInfo>
      <UserInfo>
        <DisplayName>jjcapuno</DisplayName>
        <AccountId>191</AccountId>
        <AccountType/>
      </UserInfo>
      <UserInfo>
        <DisplayName>Jonathan L. Uy</DisplayName>
        <AccountId>276</AccountId>
        <AccountType/>
      </UserInfo>
      <UserInfo>
        <DisplayName>Kathleen P. Mangune</DisplayName>
        <AccountId>197</AccountId>
        <AccountType/>
      </UserInfo>
      <UserInfo>
        <DisplayName>Laarnie W. Capistrano</DisplayName>
        <AccountId>401</AccountId>
        <AccountType/>
      </UserInfo>
      <UserInfo>
        <DisplayName>Marina Irene Karana N. Ferrer</DisplayName>
        <AccountId>407</AccountId>
        <AccountType/>
      </UserInfo>
      <UserInfo>
        <DisplayName>ttsai</DisplayName>
        <AccountId>272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516E93-ABB2-4BB9-8FE6-98826ED3DA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a905c-f41a-4388-9518-3e606160ad5e"/>
    <ds:schemaRef ds:uri="a2dbaa4e-ecaf-4420-b2ec-fe0ce40e1b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2E17C6-2579-4B15-8C1A-4E7F4782C76D}">
  <ds:schemaRefs>
    <ds:schemaRef ds:uri="http://www.w3.org/XML/1998/namespace"/>
    <ds:schemaRef ds:uri="http://schemas.microsoft.com/office/2006/documentManagement/types"/>
    <ds:schemaRef ds:uri="http://purl.org/dc/dcmitype/"/>
    <ds:schemaRef ds:uri="http://schemas.microsoft.com/office/2006/metadata/properties"/>
    <ds:schemaRef ds:uri="http://purl.org/dc/terms/"/>
    <ds:schemaRef ds:uri="a2dbaa4e-ecaf-4420-b2ec-fe0ce40e1b6a"/>
    <ds:schemaRef ds:uri="579a905c-f41a-4388-9518-3e606160ad5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EFA78F1C-AA46-4296-BA2D-029E3854F0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ANNEX A - ICC Guidelines</vt:lpstr>
      <vt:lpstr>PTC Form 1</vt:lpstr>
      <vt:lpstr>PTC Form 2</vt:lpstr>
      <vt:lpstr>PTC Form 3</vt:lpstr>
      <vt:lpstr>PTC Form 4</vt:lpstr>
      <vt:lpstr>PTC Form 5</vt:lpstr>
      <vt:lpstr>Sheet16</vt:lpstr>
      <vt:lpstr>'PTC Form 1'!Print_Area</vt:lpstr>
      <vt:lpstr>'PTC Form 2'!Print_Area</vt:lpstr>
      <vt:lpstr>'PTC Form 4'!Print_Area</vt:lpstr>
      <vt:lpstr>'PTC Form 5'!Print_Area</vt:lpstr>
      <vt:lpstr>'PTC Form 3'!Print_Titles</vt:lpstr>
      <vt:lpstr>'PTC Form 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Silahis Frida R. Corpuz</dc:creator>
  <cp:keywords/>
  <dc:description/>
  <cp:lastModifiedBy>Ryan Gabriel M. Vitales</cp:lastModifiedBy>
  <cp:revision/>
  <cp:lastPrinted>2024-04-23T01:50:19Z</cp:lastPrinted>
  <dcterms:created xsi:type="dcterms:W3CDTF">2024-04-12T05:03:24Z</dcterms:created>
  <dcterms:modified xsi:type="dcterms:W3CDTF">2024-05-20T07:01:46Z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0x010100E50CA0BA9A630E4B8BD796D08E6E9A2B</vt:lpwstr>
  </property>
  <property fmtid="{D5CDD505-2E9C-101B-9397-08002B2CF9AE}" pid="3" name="MediaServiceImageTags">
    <vt:lpwstr/>
  </property>
</Properties>
</file>